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<sst xmlns="http://schemas.openxmlformats.org/spreadsheetml/2006/main" count="375" uniqueCount="127">
  <si>
    <t>Załącznik Nr 2 do Uchwały Rady Miejskiej w Golinie Nr  XVIII/86/2007 z dnia 27 grudnia 2007 roku</t>
  </si>
  <si>
    <t>Plan wydatków budżetowych na rok 2008</t>
  </si>
  <si>
    <t>Rozdz</t>
  </si>
  <si>
    <t>§</t>
  </si>
  <si>
    <t>Nazwa</t>
  </si>
  <si>
    <t>Plan na rok 2008</t>
  </si>
  <si>
    <t>ZADANIA WŁASNE</t>
  </si>
  <si>
    <t>010</t>
  </si>
  <si>
    <t>Rolnictwo i łowiectwo</t>
  </si>
  <si>
    <t>01010</t>
  </si>
  <si>
    <t>Infrastruktura wodociągowa i sanitacyjna wsi</t>
  </si>
  <si>
    <t xml:space="preserve">Wpłaty gmin i powiatów na rzecz innych jednostek samorządu terytorialnego oraz związków gmin lub związków powiatów na dofinansowanie zadań inwestycyjnych i zakupów inwestycyjnych 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</si>
  <si>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</si>
  <si>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</si>
  <si>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</si>
  <si>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</si>
  <si>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</si>
  <si>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materiałów i wyposażenia</t>
  </si>
  <si>
    <t>Zakup usług pozostałych</t>
  </si>
  <si>
    <t>Różne opłaty i składki</t>
  </si>
  <si>
    <t>Handel</t>
  </si>
  <si>
    <t>Transport i łączność</t>
  </si>
  <si>
    <t>Lokalny Transport zbiorowy</t>
  </si>
  <si>
    <t>Dotacje celowe przekazane gminie lub miastu stołecznemu Warszawie na zadania bieżące realizowane na podstawie porozumień (umów) między jednostkami samorządu terytorialnego</t>
  </si>
  <si>
    <t>Drogi publiczne powiatowe</t>
  </si>
  <si>
    <t>Wydatki na pomoc finansową udzielaną między jednostkami samorządu terytorialnego na dofinansowanie własnych zadań bieżących</t>
  </si>
  <si>
    <t>Drogi publiczne gminne</t>
  </si>
  <si>
    <t>Zakup usług remontowych</t>
  </si>
  <si>
    <t>Kary i odszkodowania wypłacane na rzecz osób fizycznych</t>
  </si>
  <si>
    <t>Wydatki inwestycyjne jednostek budżetowych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</si>
  <si>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</si>
  <si>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</si>
  <si>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</si>
  <si>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</si>
  <si>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 (nieinwestycyjne)</t>
  </si>
  <si>
    <t>Administracja publiczna</t>
  </si>
  <si>
    <t>Rady gmin (miast i miast na prawach powiatu)</t>
  </si>
  <si>
    <t>Różne wydatki na rzecz osób fizycznych</t>
  </si>
  <si>
    <t>Urzędy gmin (miast i miast na prawach powiatu)</t>
  </si>
  <si>
    <t>Nagrody i 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</si>
  <si>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</si>
  <si>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</si>
  <si>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</si>
  <si>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</si>
  <si>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</si>
  <si>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</si>
  <si>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</si>
  <si>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zdrowotnych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</si>
  <si>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</si>
  <si>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</si>
  <si>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</si>
  <si>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</si>
  <si>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Podróże służbowe zagraniczne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</si>
  <si>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</si>
  <si>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</si>
  <si>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</si>
  <si>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</si>
  <si>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</si>
  <si>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Zakup usług dostępu do sieci Internet</t>
  </si>
  <si>
    <t>Opłaty za administrowanie i czynsze za budynki, lokale i pomieszczenia garażowe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</si>
  <si>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</si>
  <si>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</si>
  <si>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</si>
  <si>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Zakup sprzętu i uzbrojenia</t>
  </si>
  <si>
    <t>Wydatki na zakupy inwestycyjne jednostek budżetowych</t>
  </si>
  <si>
    <t>Zarządzanie kryzysowe</t>
  </si>
  <si>
    <t>Rezerwy ogólne i celowe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</si>
  <si>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</si>
  <si>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</si>
  <si>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</si>
  <si>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</si>
  <si>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</si>
  <si>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</si>
  <si>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Różne rozliczenia</t>
  </si>
  <si>
    <t>Oświata i wychowanie</t>
  </si>
  <si>
    <t>Szkoły podstawowe</t>
  </si>
  <si>
    <t>Nagrody i wydatki osobowe nie zaliczone do wynagrodzeń</t>
  </si>
  <si>
    <t>Zakup pomocy  naukowych, dydaktycznych i książek</t>
  </si>
  <si>
    <t>Oddziały przedszkolne w szkołach podstawowych</t>
  </si>
  <si>
    <t>Pomoce naukowe, dydaktyczne, książki</t>
  </si>
  <si>
    <t>Przedszkola</t>
  </si>
  <si>
    <t>Zakup środków żywności</t>
  </si>
  <si>
    <t>Zakup usług obejmujących wykonanie ekspertyz, analiz i opinii</t>
  </si>
  <si>
    <t>Gimnazja</t>
  </si>
  <si>
    <t>Dowożenie uczniów do szkół</t>
  </si>
  <si>
    <t>Zespoły obsługi ekonomiczno-administracyjne szkół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</si>
  <si>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</si>
  <si>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</si>
  <si>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</si>
  <si>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</si>
  <si>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</si>
  <si>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</si>
  <si>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Domy pomocy społecznej</t>
  </si>
  <si>
    <t xml:space="preserve">Zakup jednostek samorządu terytorialnego usług przez jednostki samorządu terytorialnego od innych </t>
  </si>
  <si>
    <t xml:space="preserve">Zasiłki i pomoc w naturze oraz składki na ubezpieczenia społeczne </t>
  </si>
  <si>
    <t>Świadczenia społeczne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</si>
  <si>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</si>
  <si>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</si>
  <si>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</si>
  <si>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</si>
  <si>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</si>
  <si>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odpadami</t>
  </si>
  <si>
    <t>Oczyszczanie miast i wsi</t>
  </si>
  <si>
    <t>Utrzymanie zieleni w miastach i gminach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</si>
  <si>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</si>
  <si>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</si>
  <si>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</si>
  <si>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 xml:space="preserve">Wpłaty gmin i powiatów na rzecz innych jednostek samorządu terytorialnego oraz związków gmin lub związków powiatów na dofinansowanie zadań bieżących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</si>
  <si>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</si>
  <si>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</si>
  <si>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</si>
  <si>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</si>
  <si>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</si>
  <si>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Obiekty sportowe</t>
  </si>
  <si>
    <t>Zadania w zakresie kultury fizycznej i sportu</t>
  </si>
  <si>
    <t>Dotacje celowe z budżetu na finansowanie lub dofinansowanie zadań zleconych</t>
  </si>
  <si>
    <t>ZADANIA ZLECONE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</si>
  <si>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</si>
  <si>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</si>
  <si>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</si>
  <si>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</si>
  <si>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</si>
  <si>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</si>
  <si>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ubezpieczenia społeczne</t>
  </si>
  <si>
    <t>Razem wydatki</t>
  </si>
  <si>
    <t xml:space="preserve">                                                        Przewodniczący Rady Miejskiej</t>
  </si>
  <si>
    <t xml:space="preserve">                                                             Lech Kwiatkowski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</si>
</sst>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\ _z_ł_-;\-* #,##0\ _z_ł_-;_-* &quot;- &quot;_z_ł_-;_-@_-"/>
    <numFmt numFmtId="166" formatCode="@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Fill="1" applyAlignment="1">
      <alignment horizontal="right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 wrapText="1"/>
    </xf>
    <xf numFmtId="164" fontId="3" fillId="0" borderId="1" xfId="0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wrapText="1"/>
    </xf>
    <xf numFmtId="165" fontId="3" fillId="2" borderId="3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 horizontal="right"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 horizontal="right"/>
    </xf>
    <xf numFmtId="164" fontId="4" fillId="0" borderId="5" xfId="0" applyFont="1" applyFill="1" applyBorder="1" applyAlignment="1">
      <alignment/>
    </xf>
    <xf numFmtId="164" fontId="4" fillId="0" borderId="5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/>
    </xf>
    <xf numFmtId="166" fontId="1" fillId="0" borderId="7" xfId="0" applyNumberFormat="1" applyFont="1" applyFill="1" applyBorder="1" applyAlignment="1">
      <alignment horizontal="right"/>
    </xf>
    <xf numFmtId="164" fontId="1" fillId="0" borderId="8" xfId="0" applyFont="1" applyFill="1" applyBorder="1" applyAlignment="1">
      <alignment/>
    </xf>
    <xf numFmtId="164" fontId="1" fillId="0" borderId="8" xfId="0" applyFont="1" applyFill="1" applyBorder="1" applyAlignment="1">
      <alignment wrapText="1"/>
    </xf>
    <xf numFmtId="165" fontId="1" fillId="0" borderId="9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 horizontal="right"/>
    </xf>
    <xf numFmtId="164" fontId="4" fillId="0" borderId="8" xfId="0" applyFont="1" applyFill="1" applyBorder="1" applyAlignment="1">
      <alignment/>
    </xf>
    <xf numFmtId="164" fontId="4" fillId="0" borderId="8" xfId="0" applyFont="1" applyFill="1" applyBorder="1" applyAlignment="1">
      <alignment wrapText="1"/>
    </xf>
    <xf numFmtId="165" fontId="4" fillId="0" borderId="9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right"/>
    </xf>
    <xf numFmtId="164" fontId="1" fillId="0" borderId="11" xfId="0" applyFont="1" applyFill="1" applyBorder="1" applyAlignment="1">
      <alignment/>
    </xf>
    <xf numFmtId="164" fontId="1" fillId="0" borderId="11" xfId="0" applyFont="1" applyFill="1" applyBorder="1" applyAlignment="1">
      <alignment wrapText="1"/>
    </xf>
    <xf numFmtId="165" fontId="1" fillId="0" borderId="12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 horizontal="right"/>
    </xf>
    <xf numFmtId="164" fontId="1" fillId="0" borderId="14" xfId="0" applyFont="1" applyFill="1" applyBorder="1" applyAlignment="1">
      <alignment/>
    </xf>
    <xf numFmtId="164" fontId="1" fillId="0" borderId="14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/>
    </xf>
    <xf numFmtId="164" fontId="3" fillId="3" borderId="1" xfId="0" applyFont="1" applyFill="1" applyBorder="1" applyAlignment="1">
      <alignment horizontal="right"/>
    </xf>
    <xf numFmtId="164" fontId="4" fillId="0" borderId="13" xfId="0" applyFont="1" applyFill="1" applyBorder="1" applyAlignment="1">
      <alignment horizontal="right"/>
    </xf>
    <xf numFmtId="164" fontId="4" fillId="0" borderId="14" xfId="0" applyFont="1" applyFill="1" applyBorder="1" applyAlignment="1">
      <alignment/>
    </xf>
    <xf numFmtId="164" fontId="4" fillId="0" borderId="14" xfId="0" applyFont="1" applyFill="1" applyBorder="1" applyAlignment="1">
      <alignment wrapText="1"/>
    </xf>
    <xf numFmtId="165" fontId="4" fillId="0" borderId="15" xfId="0" applyNumberFormat="1" applyFont="1" applyFill="1" applyBorder="1" applyAlignment="1">
      <alignment/>
    </xf>
    <xf numFmtId="164" fontId="1" fillId="0" borderId="7" xfId="0" applyFont="1" applyFill="1" applyBorder="1" applyAlignment="1">
      <alignment horizontal="right"/>
    </xf>
    <xf numFmtId="164" fontId="4" fillId="0" borderId="4" xfId="0" applyFont="1" applyFill="1" applyBorder="1" applyAlignment="1">
      <alignment horizontal="right"/>
    </xf>
    <xf numFmtId="164" fontId="4" fillId="0" borderId="7" xfId="0" applyFont="1" applyFill="1" applyBorder="1" applyAlignment="1">
      <alignment horizontal="right"/>
    </xf>
    <xf numFmtId="164" fontId="2" fillId="0" borderId="7" xfId="0" applyFont="1" applyFill="1" applyBorder="1" applyAlignment="1">
      <alignment horizontal="right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wrapText="1"/>
    </xf>
    <xf numFmtId="165" fontId="2" fillId="0" borderId="9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5" xfId="0" applyFont="1" applyFill="1" applyBorder="1" applyAlignment="1">
      <alignment horizontal="right"/>
    </xf>
    <xf numFmtId="164" fontId="1" fillId="0" borderId="8" xfId="0" applyFont="1" applyFill="1" applyBorder="1" applyAlignment="1">
      <alignment horizontal="right"/>
    </xf>
    <xf numFmtId="164" fontId="4" fillId="0" borderId="8" xfId="0" applyFont="1" applyFill="1" applyBorder="1" applyAlignment="1">
      <alignment horizontal="right"/>
    </xf>
    <xf numFmtId="164" fontId="1" fillId="0" borderId="10" xfId="0" applyFont="1" applyFill="1" applyBorder="1" applyAlignment="1">
      <alignment horizontal="right"/>
    </xf>
    <xf numFmtId="164" fontId="6" fillId="0" borderId="7" xfId="0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/>
    </xf>
    <xf numFmtId="164" fontId="1" fillId="0" borderId="11" xfId="0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4" fontId="1" fillId="0" borderId="4" xfId="0" applyFont="1" applyFill="1" applyBorder="1" applyAlignment="1">
      <alignment horizontal="right"/>
    </xf>
    <xf numFmtId="164" fontId="1" fillId="0" borderId="5" xfId="0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5" fontId="1" fillId="0" borderId="8" xfId="0" applyNumberFormat="1" applyFont="1" applyFill="1" applyBorder="1" applyAlignment="1">
      <alignment/>
    </xf>
    <xf numFmtId="164" fontId="3" fillId="3" borderId="8" xfId="0" applyFont="1" applyFill="1" applyBorder="1" applyAlignment="1">
      <alignment horizontal="right"/>
    </xf>
    <xf numFmtId="164" fontId="3" fillId="3" borderId="8" xfId="0" applyFont="1" applyFill="1" applyBorder="1" applyAlignment="1">
      <alignment/>
    </xf>
    <xf numFmtId="164" fontId="3" fillId="3" borderId="8" xfId="0" applyFont="1" applyFill="1" applyBorder="1" applyAlignment="1">
      <alignment wrapText="1"/>
    </xf>
    <xf numFmtId="165" fontId="3" fillId="3" borderId="8" xfId="0" applyNumberFormat="1" applyFont="1" applyFill="1" applyBorder="1" applyAlignment="1">
      <alignment/>
    </xf>
    <xf numFmtId="164" fontId="3" fillId="3" borderId="16" xfId="0" applyFont="1" applyFill="1" applyBorder="1" applyAlignment="1">
      <alignment horizontal="right"/>
    </xf>
    <xf numFmtId="164" fontId="1" fillId="2" borderId="17" xfId="0" applyFont="1" applyFill="1" applyBorder="1" applyAlignment="1">
      <alignment horizontal="right"/>
    </xf>
    <xf numFmtId="164" fontId="1" fillId="2" borderId="18" xfId="0" applyFont="1" applyFill="1" applyBorder="1" applyAlignment="1">
      <alignment/>
    </xf>
    <xf numFmtId="164" fontId="3" fillId="2" borderId="18" xfId="0" applyFont="1" applyFill="1" applyBorder="1" applyAlignment="1">
      <alignment wrapText="1"/>
    </xf>
    <xf numFmtId="165" fontId="3" fillId="2" borderId="19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1"/>
  <sheetViews>
    <sheetView tabSelected="1" workbookViewId="0" topLeftCell="A370">
      <selection activeCell="D286" sqref="D286"/>
    </sheetView>
  </sheetViews>
  <sheetFormatPr defaultColWidth="9.00390625" defaultRowHeight="12.75"/>
  <cols>
    <col min="1" max="1" width="7.25390625" style="1" customWidth="1"/>
    <col min="2" max="2" width="5.00390625" style="2" customWidth="1"/>
    <col min="3" max="3" width="51.375" style="2" customWidth="1"/>
    <col min="4" max="4" width="21.00390625" style="3" customWidth="1"/>
    <col min="6" max="6" width="9.75390625" style="0" customWidth="1"/>
  </cols>
  <sheetData>
    <row r="1" spans="1:4" ht="12.75">
      <c r="A1" s="4"/>
      <c r="B1" s="4"/>
      <c r="C1" s="5" t="s">
        <v>0</v>
      </c>
      <c r="D1" s="5"/>
    </row>
    <row r="2" spans="1:4" ht="12.75">
      <c r="A2" s="4"/>
      <c r="B2" s="4"/>
      <c r="C2" s="6"/>
      <c r="D2" s="7"/>
    </row>
    <row r="3" spans="1:3" ht="12.75">
      <c r="A3" s="8" t="s">
        <v>1</v>
      </c>
      <c r="B3" s="9"/>
      <c r="C3" s="10"/>
    </row>
    <row r="4" spans="1:4" ht="12.75">
      <c r="A4" s="11" t="s">
        <v>2</v>
      </c>
      <c r="B4" s="12" t="s">
        <v>3</v>
      </c>
      <c r="C4" s="13" t="s">
        <v>4</v>
      </c>
      <c r="D4" s="14" t="s">
        <v>5</v>
      </c>
    </row>
    <row r="5" spans="1:4" s="18" customFormat="1" ht="12.75">
      <c r="A5" s="15">
        <v>1</v>
      </c>
      <c r="B5" s="16">
        <v>2</v>
      </c>
      <c r="C5" s="16">
        <v>3</v>
      </c>
      <c r="D5" s="17">
        <v>4</v>
      </c>
    </row>
    <row r="6" spans="1:4" ht="12.75">
      <c r="A6" s="19"/>
      <c r="B6" s="20"/>
      <c r="C6" s="21" t="s">
        <v>6</v>
      </c>
      <c r="D6" s="22">
        <f>SUM(D7,D16,D19,D32,D37,D44,D85,D102,D109,D112,D115,D242,D258,D286,D299,D318,D327)</f>
        <v>27472345</v>
      </c>
    </row>
    <row r="7" spans="1:4" ht="12.75">
      <c r="A7" s="23" t="s">
        <v>7</v>
      </c>
      <c r="B7" s="24"/>
      <c r="C7" s="25" t="s">
        <v>8</v>
      </c>
      <c r="D7" s="26">
        <f>SUM(D8,D10,D12)</f>
        <v>700668</v>
      </c>
    </row>
    <row r="8" spans="1:4" ht="12.75">
      <c r="A8" s="27" t="s">
        <v>9</v>
      </c>
      <c r="B8" s="28"/>
      <c r="C8" s="29" t="s">
        <v>10</v>
      </c>
      <c r="D8" s="30">
        <f>SUM(D9:D9)</f>
        <v>683000</v>
      </c>
    </row>
    <row r="9" spans="1:4" ht="48.75">
      <c r="A9" s="31"/>
      <c r="B9" s="32">
        <v>6659</v>
      </c>
      <c r="C9" s="33" t="s">
        <v>11</v>
      </c>
      <c r="D9" s="34">
        <v>683000</v>
      </c>
    </row>
    <row r="10" spans="1:4" ht="12.75">
      <c r="A10" s="35" t="s">
        <v>12</v>
      </c>
      <c r="B10" s="36"/>
      <c r="C10" s="37" t="s">
        <v>13</v>
      </c>
      <c r="D10" s="38">
        <f>SUM(D11)</f>
        <v>4668</v>
      </c>
    </row>
    <row r="11" spans="1:4" ht="24.75">
      <c r="A11" s="31"/>
      <c r="B11" s="32">
        <v>2850</v>
      </c>
      <c r="C11" s="33" t="s">
        <v>14</v>
      </c>
      <c r="D11" s="34">
        <v>4668</v>
      </c>
    </row>
    <row r="12" spans="1:4" ht="12.75">
      <c r="A12" s="35" t="s">
        <v>15</v>
      </c>
      <c r="B12" s="36"/>
      <c r="C12" s="37" t="s">
        <v>16</v>
      </c>
      <c r="D12" s="38">
        <f>SUM(D13:D15)</f>
        <v>13000</v>
      </c>
    </row>
    <row r="13" spans="1:4" ht="12.75">
      <c r="A13" s="39"/>
      <c r="B13" s="40">
        <v>4210</v>
      </c>
      <c r="C13" s="41" t="s">
        <v>17</v>
      </c>
      <c r="D13" s="42">
        <v>1000</v>
      </c>
    </row>
    <row r="14" spans="1:4" ht="12.75">
      <c r="A14" s="31"/>
      <c r="B14" s="32">
        <v>4300</v>
      </c>
      <c r="C14" s="33" t="s">
        <v>18</v>
      </c>
      <c r="D14" s="34">
        <v>10000</v>
      </c>
    </row>
    <row r="15" spans="1:4" ht="12.75">
      <c r="A15" s="43"/>
      <c r="B15" s="44">
        <v>4430</v>
      </c>
      <c r="C15" s="45" t="s">
        <v>19</v>
      </c>
      <c r="D15" s="46">
        <v>2000</v>
      </c>
    </row>
    <row r="16" spans="1:4" ht="12.75">
      <c r="A16" s="47">
        <v>500</v>
      </c>
      <c r="B16" s="24"/>
      <c r="C16" s="25" t="s">
        <v>20</v>
      </c>
      <c r="D16" s="26">
        <f>SUM(D17)</f>
        <v>13000</v>
      </c>
    </row>
    <row r="17" spans="1:4" ht="12.75">
      <c r="A17" s="48">
        <v>50095</v>
      </c>
      <c r="B17" s="49"/>
      <c r="C17" s="50" t="s">
        <v>16</v>
      </c>
      <c r="D17" s="51">
        <f>SUM(D18:D18)</f>
        <v>13000</v>
      </c>
    </row>
    <row r="18" spans="1:4" ht="12.75">
      <c r="A18" s="52"/>
      <c r="B18" s="32">
        <v>4300</v>
      </c>
      <c r="C18" s="33" t="s">
        <v>18</v>
      </c>
      <c r="D18" s="34">
        <v>13000</v>
      </c>
    </row>
    <row r="19" spans="1:4" ht="12.75">
      <c r="A19" s="47">
        <v>600</v>
      </c>
      <c r="B19" s="24"/>
      <c r="C19" s="25" t="s">
        <v>21</v>
      </c>
      <c r="D19" s="26">
        <f>SUM(D20,D22,D24)</f>
        <v>8431643</v>
      </c>
    </row>
    <row r="20" spans="1:4" ht="12.75">
      <c r="A20" s="53">
        <v>60004</v>
      </c>
      <c r="B20" s="28"/>
      <c r="C20" s="29" t="s">
        <v>22</v>
      </c>
      <c r="D20" s="30">
        <f>SUM(D21)</f>
        <v>37643</v>
      </c>
    </row>
    <row r="21" spans="1:4" ht="48.75">
      <c r="A21" s="52"/>
      <c r="B21" s="32">
        <v>2310</v>
      </c>
      <c r="C21" s="33" t="s">
        <v>23</v>
      </c>
      <c r="D21" s="34">
        <v>37643</v>
      </c>
    </row>
    <row r="22" spans="1:4" ht="12.75">
      <c r="A22" s="54">
        <v>60014</v>
      </c>
      <c r="B22" s="36"/>
      <c r="C22" s="37" t="s">
        <v>24</v>
      </c>
      <c r="D22" s="38">
        <f>SUM(D23:D23)</f>
        <v>100000</v>
      </c>
    </row>
    <row r="23" spans="1:4" s="59" customFormat="1" ht="26.25" customHeight="1">
      <c r="A23" s="55"/>
      <c r="B23" s="56">
        <v>2710</v>
      </c>
      <c r="C23" s="57" t="s">
        <v>25</v>
      </c>
      <c r="D23" s="58">
        <v>100000</v>
      </c>
    </row>
    <row r="24" spans="1:4" ht="12.75">
      <c r="A24" s="54">
        <v>60016</v>
      </c>
      <c r="B24" s="36"/>
      <c r="C24" s="37" t="s">
        <v>26</v>
      </c>
      <c r="D24" s="38">
        <f>SUM(D25:D31)</f>
        <v>8294000</v>
      </c>
    </row>
    <row r="25" spans="1:4" ht="12.75">
      <c r="A25" s="52"/>
      <c r="B25" s="32">
        <v>4270</v>
      </c>
      <c r="C25" s="33" t="s">
        <v>27</v>
      </c>
      <c r="D25" s="34">
        <v>100000</v>
      </c>
    </row>
    <row r="26" spans="1:4" ht="12.75">
      <c r="A26" s="52"/>
      <c r="B26" s="32">
        <v>4300</v>
      </c>
      <c r="C26" s="33" t="s">
        <v>18</v>
      </c>
      <c r="D26" s="34">
        <v>80000</v>
      </c>
    </row>
    <row r="27" spans="1:4" ht="12.75">
      <c r="A27" s="52"/>
      <c r="B27" s="32">
        <v>4430</v>
      </c>
      <c r="C27" s="33" t="s">
        <v>19</v>
      </c>
      <c r="D27" s="34">
        <v>1000</v>
      </c>
    </row>
    <row r="28" spans="1:4" ht="15.75" customHeight="1">
      <c r="A28" s="52"/>
      <c r="B28" s="32">
        <v>4590</v>
      </c>
      <c r="C28" s="33" t="s">
        <v>28</v>
      </c>
      <c r="D28" s="34">
        <v>10000</v>
      </c>
    </row>
    <row r="29" spans="1:4" ht="12.75">
      <c r="A29" s="52"/>
      <c r="B29" s="32">
        <v>6050</v>
      </c>
      <c r="C29" s="33" t="s">
        <v>29</v>
      </c>
      <c r="D29" s="34">
        <v>78000</v>
      </c>
    </row>
    <row r="30" spans="1:4" ht="12.75">
      <c r="A30" s="52"/>
      <c r="B30" s="32">
        <v>6058</v>
      </c>
      <c r="C30" s="33" t="s">
        <v>29</v>
      </c>
      <c r="D30" s="34">
        <v>7222500</v>
      </c>
    </row>
    <row r="31" spans="1:4" ht="12.75">
      <c r="A31" s="52"/>
      <c r="B31" s="32">
        <v>6059</v>
      </c>
      <c r="C31" s="33" t="s">
        <v>29</v>
      </c>
      <c r="D31" s="34">
        <v>802500</v>
      </c>
    </row>
    <row r="32" spans="1:4" ht="12.75">
      <c r="A32" s="47">
        <v>700</v>
      </c>
      <c r="B32" s="24"/>
      <c r="C32" s="25" t="s">
        <v>30</v>
      </c>
      <c r="D32" s="26">
        <f>SUM(D33,D35)</f>
        <v>130000</v>
      </c>
    </row>
    <row r="33" spans="1:4" ht="12.75">
      <c r="A33" s="53">
        <v>70005</v>
      </c>
      <c r="B33" s="28"/>
      <c r="C33" s="29" t="s">
        <v>31</v>
      </c>
      <c r="D33" s="30">
        <f>SUM(D34:D34)</f>
        <v>120000</v>
      </c>
    </row>
    <row r="34" spans="1:4" ht="12.75">
      <c r="A34" s="52"/>
      <c r="B34" s="32">
        <v>4300</v>
      </c>
      <c r="C34" s="33" t="s">
        <v>18</v>
      </c>
      <c r="D34" s="34">
        <v>120000</v>
      </c>
    </row>
    <row r="35" spans="1:4" ht="12.75">
      <c r="A35" s="54">
        <v>70095</v>
      </c>
      <c r="B35" s="36"/>
      <c r="C35" s="37" t="s">
        <v>16</v>
      </c>
      <c r="D35" s="38">
        <f>SUM(D36:D36)</f>
        <v>10000</v>
      </c>
    </row>
    <row r="36" spans="1:4" ht="12.75">
      <c r="A36" s="52"/>
      <c r="B36" s="32">
        <v>4300</v>
      </c>
      <c r="C36" s="33" t="s">
        <v>18</v>
      </c>
      <c r="D36" s="34">
        <v>10000</v>
      </c>
    </row>
    <row r="37" spans="1:4" ht="12.75">
      <c r="A37" s="47">
        <v>710</v>
      </c>
      <c r="B37" s="24"/>
      <c r="C37" s="25" t="s">
        <v>32</v>
      </c>
      <c r="D37" s="26">
        <f>SUM(D38,D40,D42)</f>
        <v>110000</v>
      </c>
    </row>
    <row r="38" spans="1:4" ht="12.75">
      <c r="A38" s="53">
        <v>71004</v>
      </c>
      <c r="B38" s="28"/>
      <c r="C38" s="29" t="s">
        <v>33</v>
      </c>
      <c r="D38" s="30">
        <f>SUM(D39:D39)</f>
        <v>100000</v>
      </c>
    </row>
    <row r="39" spans="1:4" ht="12.75">
      <c r="A39" s="52"/>
      <c r="B39" s="32">
        <v>4300</v>
      </c>
      <c r="C39" s="33" t="s">
        <v>18</v>
      </c>
      <c r="D39" s="34">
        <v>100000</v>
      </c>
    </row>
    <row r="40" spans="1:4" ht="24.75">
      <c r="A40" s="54">
        <v>71013</v>
      </c>
      <c r="B40" s="36"/>
      <c r="C40" s="37" t="s">
        <v>34</v>
      </c>
      <c r="D40" s="38">
        <f>SUM(D41)</f>
        <v>5000</v>
      </c>
    </row>
    <row r="41" spans="1:4" ht="12.75">
      <c r="A41" s="52"/>
      <c r="B41" s="32">
        <v>4300</v>
      </c>
      <c r="C41" s="33" t="s">
        <v>18</v>
      </c>
      <c r="D41" s="34">
        <v>5000</v>
      </c>
    </row>
    <row r="42" spans="1:4" ht="12.75">
      <c r="A42" s="54">
        <v>71095</v>
      </c>
      <c r="B42" s="36"/>
      <c r="C42" s="37" t="s">
        <v>16</v>
      </c>
      <c r="D42" s="38">
        <f>SUM(D43)</f>
        <v>5000</v>
      </c>
    </row>
    <row r="43" spans="1:4" ht="12.75">
      <c r="A43" s="52"/>
      <c r="B43" s="32">
        <v>4300</v>
      </c>
      <c r="C43" s="33" t="s">
        <v>18</v>
      </c>
      <c r="D43" s="34">
        <v>5000</v>
      </c>
    </row>
    <row r="44" spans="1:4" ht="12.75">
      <c r="A44" s="47">
        <v>750</v>
      </c>
      <c r="B44" s="24"/>
      <c r="C44" s="25" t="s">
        <v>35</v>
      </c>
      <c r="D44" s="26">
        <f>SUM(D45,D49,D72,D75)</f>
        <v>2395273</v>
      </c>
    </row>
    <row r="45" spans="1:4" ht="12.75">
      <c r="A45" s="60">
        <v>75022</v>
      </c>
      <c r="B45" s="28"/>
      <c r="C45" s="29" t="s">
        <v>36</v>
      </c>
      <c r="D45" s="30">
        <f>SUM(D46:D48)</f>
        <v>120000</v>
      </c>
    </row>
    <row r="46" spans="1:4" ht="12.75">
      <c r="A46" s="61"/>
      <c r="B46" s="32">
        <v>3030</v>
      </c>
      <c r="C46" s="33" t="s">
        <v>37</v>
      </c>
      <c r="D46" s="34">
        <v>114000</v>
      </c>
    </row>
    <row r="47" spans="1:4" ht="12.75">
      <c r="A47" s="61"/>
      <c r="B47" s="32">
        <v>4210</v>
      </c>
      <c r="C47" s="33" t="s">
        <v>17</v>
      </c>
      <c r="D47" s="34">
        <v>5000</v>
      </c>
    </row>
    <row r="48" spans="1:4" ht="12.75">
      <c r="A48" s="61"/>
      <c r="B48" s="32">
        <v>4300</v>
      </c>
      <c r="C48" s="33" t="s">
        <v>18</v>
      </c>
      <c r="D48" s="34">
        <v>1000</v>
      </c>
    </row>
    <row r="49" spans="1:4" ht="12.75">
      <c r="A49" s="62">
        <v>75023</v>
      </c>
      <c r="B49" s="36"/>
      <c r="C49" s="37" t="s">
        <v>38</v>
      </c>
      <c r="D49" s="38">
        <f>SUM(D50:D71)</f>
        <v>2190561</v>
      </c>
    </row>
    <row r="50" spans="1:4" ht="12.75">
      <c r="A50" s="61"/>
      <c r="B50" s="32">
        <v>3020</v>
      </c>
      <c r="C50" s="33" t="s">
        <v>39</v>
      </c>
      <c r="D50" s="34">
        <v>11000</v>
      </c>
    </row>
    <row r="51" spans="1:4" ht="12.75">
      <c r="A51" s="61"/>
      <c r="B51" s="32">
        <v>4010</v>
      </c>
      <c r="C51" s="33" t="s">
        <v>40</v>
      </c>
      <c r="D51" s="34">
        <v>1310000</v>
      </c>
    </row>
    <row r="52" spans="1:4" ht="12.75">
      <c r="A52" s="52"/>
      <c r="B52" s="32">
        <v>4040</v>
      </c>
      <c r="C52" s="33" t="s">
        <v>41</v>
      </c>
      <c r="D52" s="34">
        <v>96000</v>
      </c>
    </row>
    <row r="53" spans="1:4" ht="12.75">
      <c r="A53" s="52"/>
      <c r="B53" s="32">
        <v>4110</v>
      </c>
      <c r="C53" s="33" t="s">
        <v>42</v>
      </c>
      <c r="D53" s="34">
        <v>241000</v>
      </c>
    </row>
    <row r="54" spans="1:4" ht="12.75">
      <c r="A54" s="52"/>
      <c r="B54" s="32">
        <v>4120</v>
      </c>
      <c r="C54" s="33" t="s">
        <v>43</v>
      </c>
      <c r="D54" s="34">
        <v>34500</v>
      </c>
    </row>
    <row r="55" spans="1:4" ht="24.75">
      <c r="A55" s="52"/>
      <c r="B55" s="32">
        <v>4140</v>
      </c>
      <c r="C55" s="33" t="s">
        <v>44</v>
      </c>
      <c r="D55" s="34">
        <v>7000</v>
      </c>
    </row>
    <row r="56" spans="1:4" ht="12.75">
      <c r="A56" s="52"/>
      <c r="B56" s="32">
        <v>4170</v>
      </c>
      <c r="C56" s="33" t="s">
        <v>45</v>
      </c>
      <c r="D56" s="34">
        <v>6000</v>
      </c>
    </row>
    <row r="57" spans="1:4" ht="12.75">
      <c r="A57" s="52"/>
      <c r="B57" s="32">
        <v>4210</v>
      </c>
      <c r="C57" s="33" t="s">
        <v>17</v>
      </c>
      <c r="D57" s="34">
        <v>120000</v>
      </c>
    </row>
    <row r="58" spans="1:4" ht="12.75">
      <c r="A58" s="52"/>
      <c r="B58" s="32">
        <v>4260</v>
      </c>
      <c r="C58" s="33" t="s">
        <v>46</v>
      </c>
      <c r="D58" s="34">
        <v>20000</v>
      </c>
    </row>
    <row r="59" spans="1:4" ht="12.75">
      <c r="A59" s="52"/>
      <c r="B59" s="32">
        <v>4270</v>
      </c>
      <c r="C59" s="33" t="s">
        <v>27</v>
      </c>
      <c r="D59" s="34">
        <v>20000</v>
      </c>
    </row>
    <row r="60" spans="1:4" ht="12.75">
      <c r="A60" s="52"/>
      <c r="B60" s="32">
        <v>4280</v>
      </c>
      <c r="C60" s="33" t="s">
        <v>47</v>
      </c>
      <c r="D60" s="34">
        <v>2000</v>
      </c>
    </row>
    <row r="61" spans="1:4" ht="12.75">
      <c r="A61" s="52"/>
      <c r="B61" s="32">
        <v>4300</v>
      </c>
      <c r="C61" s="33" t="s">
        <v>18</v>
      </c>
      <c r="D61" s="34">
        <v>150000</v>
      </c>
    </row>
    <row r="62" spans="1:4" ht="12.75">
      <c r="A62" s="52"/>
      <c r="B62" s="32">
        <v>4350</v>
      </c>
      <c r="C62" s="33" t="s">
        <v>48</v>
      </c>
      <c r="D62" s="34">
        <v>10000</v>
      </c>
    </row>
    <row r="63" spans="1:4" ht="24.75">
      <c r="A63" s="52"/>
      <c r="B63" s="32">
        <v>4360</v>
      </c>
      <c r="C63" s="33" t="s">
        <v>49</v>
      </c>
      <c r="D63" s="34">
        <v>15000</v>
      </c>
    </row>
    <row r="64" spans="1:4" ht="24.75">
      <c r="A64" s="52"/>
      <c r="B64" s="32">
        <v>4370</v>
      </c>
      <c r="C64" s="33" t="s">
        <v>50</v>
      </c>
      <c r="D64" s="34">
        <v>12000</v>
      </c>
    </row>
    <row r="65" spans="1:4" ht="12.75">
      <c r="A65" s="52"/>
      <c r="B65" s="32">
        <v>4410</v>
      </c>
      <c r="C65" s="33" t="s">
        <v>51</v>
      </c>
      <c r="D65" s="34">
        <v>25000</v>
      </c>
    </row>
    <row r="66" spans="1:4" ht="12.75">
      <c r="A66" s="52"/>
      <c r="B66" s="32">
        <v>4420</v>
      </c>
      <c r="C66" s="33" t="s">
        <v>52</v>
      </c>
      <c r="D66" s="34">
        <v>10000</v>
      </c>
    </row>
    <row r="67" spans="1:4" ht="12.75">
      <c r="A67" s="52"/>
      <c r="B67" s="32">
        <v>4430</v>
      </c>
      <c r="C67" s="33" t="s">
        <v>19</v>
      </c>
      <c r="D67" s="34">
        <v>5000</v>
      </c>
    </row>
    <row r="68" spans="1:4" ht="12.75">
      <c r="A68" s="52"/>
      <c r="B68" s="32">
        <v>4440</v>
      </c>
      <c r="C68" s="33" t="s">
        <v>53</v>
      </c>
      <c r="D68" s="34">
        <v>36061</v>
      </c>
    </row>
    <row r="69" spans="1:4" ht="24.75">
      <c r="A69" s="52"/>
      <c r="B69" s="32">
        <v>4700</v>
      </c>
      <c r="C69" s="33" t="s">
        <v>54</v>
      </c>
      <c r="D69" s="34">
        <v>20000</v>
      </c>
    </row>
    <row r="70" spans="1:4" ht="24.75">
      <c r="A70" s="52"/>
      <c r="B70" s="32">
        <v>4740</v>
      </c>
      <c r="C70" s="33" t="s">
        <v>55</v>
      </c>
      <c r="D70" s="34">
        <v>20000</v>
      </c>
    </row>
    <row r="71" spans="1:4" ht="24.75">
      <c r="A71" s="52"/>
      <c r="B71" s="32">
        <v>4750</v>
      </c>
      <c r="C71" s="33" t="s">
        <v>56</v>
      </c>
      <c r="D71" s="34">
        <v>20000</v>
      </c>
    </row>
    <row r="72" spans="1:4" ht="12.75">
      <c r="A72" s="54">
        <v>75075</v>
      </c>
      <c r="B72" s="36"/>
      <c r="C72" s="37" t="s">
        <v>57</v>
      </c>
      <c r="D72" s="38">
        <f>SUM(D73:D74)</f>
        <v>15000</v>
      </c>
    </row>
    <row r="73" spans="1:4" ht="12.75">
      <c r="A73" s="54"/>
      <c r="B73" s="32">
        <v>4210</v>
      </c>
      <c r="C73" s="32" t="s">
        <v>17</v>
      </c>
      <c r="D73" s="34">
        <v>5000</v>
      </c>
    </row>
    <row r="74" spans="1:4" ht="12.75">
      <c r="A74" s="52"/>
      <c r="B74" s="32">
        <v>4300</v>
      </c>
      <c r="C74" s="33" t="s">
        <v>18</v>
      </c>
      <c r="D74" s="34">
        <v>10000</v>
      </c>
    </row>
    <row r="75" spans="1:4" ht="12.75">
      <c r="A75" s="54">
        <v>75095</v>
      </c>
      <c r="B75" s="36"/>
      <c r="C75" s="37" t="s">
        <v>16</v>
      </c>
      <c r="D75" s="38">
        <f>SUM(D76:D84)</f>
        <v>69712</v>
      </c>
    </row>
    <row r="76" spans="1:4" ht="12.75">
      <c r="A76" s="52"/>
      <c r="B76" s="32">
        <v>4210</v>
      </c>
      <c r="C76" s="33" t="s">
        <v>17</v>
      </c>
      <c r="D76" s="34">
        <v>14380</v>
      </c>
    </row>
    <row r="77" spans="1:4" ht="12.75">
      <c r="A77" s="52"/>
      <c r="B77" s="32">
        <v>4260</v>
      </c>
      <c r="C77" s="33" t="s">
        <v>46</v>
      </c>
      <c r="D77" s="34">
        <v>4000</v>
      </c>
    </row>
    <row r="78" spans="1:4" ht="12.75">
      <c r="A78" s="52"/>
      <c r="B78" s="32">
        <v>4270</v>
      </c>
      <c r="C78" s="33" t="s">
        <v>27</v>
      </c>
      <c r="D78" s="34">
        <v>1000</v>
      </c>
    </row>
    <row r="79" spans="1:4" ht="12.75">
      <c r="A79" s="63"/>
      <c r="B79" s="40">
        <v>4300</v>
      </c>
      <c r="C79" s="41" t="s">
        <v>18</v>
      </c>
      <c r="D79" s="42">
        <v>10000</v>
      </c>
    </row>
    <row r="80" spans="1:4" ht="12.75">
      <c r="A80" s="63"/>
      <c r="B80" s="40">
        <v>4350</v>
      </c>
      <c r="C80" s="41" t="s">
        <v>58</v>
      </c>
      <c r="D80" s="42">
        <v>5000</v>
      </c>
    </row>
    <row r="81" spans="1:4" ht="24.75">
      <c r="A81" s="52"/>
      <c r="B81" s="32">
        <v>4370</v>
      </c>
      <c r="C81" s="33" t="s">
        <v>50</v>
      </c>
      <c r="D81" s="34">
        <v>12000</v>
      </c>
    </row>
    <row r="82" spans="1:4" ht="24.75">
      <c r="A82" s="52"/>
      <c r="B82" s="32">
        <v>4400</v>
      </c>
      <c r="C82" s="33" t="s">
        <v>59</v>
      </c>
      <c r="D82" s="34">
        <v>10000</v>
      </c>
    </row>
    <row r="83" spans="1:4" ht="12.75">
      <c r="A83" s="63"/>
      <c r="B83" s="32">
        <v>4430</v>
      </c>
      <c r="C83" s="33" t="s">
        <v>19</v>
      </c>
      <c r="D83" s="42">
        <v>8332</v>
      </c>
    </row>
    <row r="84" spans="1:4" ht="24.75">
      <c r="A84" s="63"/>
      <c r="B84" s="40">
        <v>4750</v>
      </c>
      <c r="C84" s="41" t="s">
        <v>56</v>
      </c>
      <c r="D84" s="42">
        <v>5000</v>
      </c>
    </row>
    <row r="85" spans="1:4" ht="19.5" customHeight="1">
      <c r="A85" s="47">
        <v>754</v>
      </c>
      <c r="B85" s="24"/>
      <c r="C85" s="25" t="s">
        <v>60</v>
      </c>
      <c r="D85" s="26">
        <f>SUM(D86,D100)</f>
        <v>330050</v>
      </c>
    </row>
    <row r="86" spans="1:4" ht="12.75">
      <c r="A86" s="54">
        <v>75412</v>
      </c>
      <c r="B86" s="36"/>
      <c r="C86" s="37" t="s">
        <v>61</v>
      </c>
      <c r="D86" s="38">
        <f>SUM(D87:D99)</f>
        <v>240050</v>
      </c>
    </row>
    <row r="87" spans="1:4" s="59" customFormat="1" ht="21.75">
      <c r="A87" s="64"/>
      <c r="B87" s="56">
        <v>2820</v>
      </c>
      <c r="C87" s="57" t="s">
        <v>62</v>
      </c>
      <c r="D87" s="34">
        <v>30000</v>
      </c>
    </row>
    <row r="88" spans="1:4" ht="12.75">
      <c r="A88" s="52"/>
      <c r="B88" s="32">
        <v>3030</v>
      </c>
      <c r="C88" s="33" t="s">
        <v>37</v>
      </c>
      <c r="D88" s="34">
        <v>5000</v>
      </c>
    </row>
    <row r="89" spans="1:4" ht="12.75">
      <c r="A89" s="52"/>
      <c r="B89" s="32">
        <v>4110</v>
      </c>
      <c r="C89" s="33" t="s">
        <v>42</v>
      </c>
      <c r="D89" s="34">
        <v>4000</v>
      </c>
    </row>
    <row r="90" spans="1:4" ht="12.75">
      <c r="A90" s="52"/>
      <c r="B90" s="32">
        <v>4120</v>
      </c>
      <c r="C90" s="33" t="s">
        <v>43</v>
      </c>
      <c r="D90" s="34">
        <v>550</v>
      </c>
    </row>
    <row r="91" spans="1:4" ht="12.75">
      <c r="A91" s="52"/>
      <c r="B91" s="32">
        <v>4170</v>
      </c>
      <c r="C91" s="33" t="s">
        <v>45</v>
      </c>
      <c r="D91" s="34">
        <v>35000</v>
      </c>
    </row>
    <row r="92" spans="1:4" ht="12.75">
      <c r="A92" s="52"/>
      <c r="B92" s="32">
        <v>4210</v>
      </c>
      <c r="C92" s="33" t="s">
        <v>17</v>
      </c>
      <c r="D92" s="34">
        <v>20000</v>
      </c>
    </row>
    <row r="93" spans="1:4" ht="12.75">
      <c r="A93" s="52"/>
      <c r="B93" s="32">
        <v>4250</v>
      </c>
      <c r="C93" s="33" t="s">
        <v>63</v>
      </c>
      <c r="D93" s="34">
        <v>10000</v>
      </c>
    </row>
    <row r="94" spans="1:4" ht="12.75">
      <c r="A94" s="52"/>
      <c r="B94" s="32">
        <v>4260</v>
      </c>
      <c r="C94" s="33" t="s">
        <v>46</v>
      </c>
      <c r="D94" s="34">
        <v>15000</v>
      </c>
    </row>
    <row r="95" spans="1:4" ht="12.75">
      <c r="A95" s="52"/>
      <c r="B95" s="32">
        <v>4270</v>
      </c>
      <c r="C95" s="33" t="s">
        <v>27</v>
      </c>
      <c r="D95" s="34">
        <v>15000</v>
      </c>
    </row>
    <row r="96" spans="1:4" ht="12.75">
      <c r="A96" s="52"/>
      <c r="B96" s="32">
        <v>4280</v>
      </c>
      <c r="C96" s="33" t="s">
        <v>47</v>
      </c>
      <c r="D96" s="34">
        <v>500</v>
      </c>
    </row>
    <row r="97" spans="1:4" ht="12.75">
      <c r="A97" s="52"/>
      <c r="B97" s="32">
        <v>4300</v>
      </c>
      <c r="C97" s="33" t="s">
        <v>18</v>
      </c>
      <c r="D97" s="34">
        <v>15000</v>
      </c>
    </row>
    <row r="98" spans="1:4" ht="12.75">
      <c r="A98" s="52"/>
      <c r="B98" s="32">
        <v>4430</v>
      </c>
      <c r="C98" s="33" t="s">
        <v>19</v>
      </c>
      <c r="D98" s="34">
        <v>20000</v>
      </c>
    </row>
    <row r="99" spans="1:4" ht="12.75">
      <c r="A99" s="52"/>
      <c r="B99" s="32">
        <v>6060</v>
      </c>
      <c r="C99" s="33" t="s">
        <v>64</v>
      </c>
      <c r="D99" s="34">
        <v>70000</v>
      </c>
    </row>
    <row r="100" spans="1:4" ht="12.75">
      <c r="A100" s="62">
        <v>75421</v>
      </c>
      <c r="B100" s="36"/>
      <c r="C100" s="37" t="s">
        <v>65</v>
      </c>
      <c r="D100" s="65">
        <f>SUM(D101)</f>
        <v>90000</v>
      </c>
    </row>
    <row r="101" spans="1:4" ht="12.75">
      <c r="A101" s="66"/>
      <c r="B101" s="40">
        <v>4810</v>
      </c>
      <c r="C101" s="41" t="s">
        <v>66</v>
      </c>
      <c r="D101" s="67">
        <v>90000</v>
      </c>
    </row>
    <row r="102" spans="1:4" ht="36.75">
      <c r="A102" s="47">
        <v>756</v>
      </c>
      <c r="B102" s="24"/>
      <c r="C102" s="25" t="s">
        <v>67</v>
      </c>
      <c r="D102" s="26">
        <f>SUM(D103)</f>
        <v>76200</v>
      </c>
    </row>
    <row r="103" spans="1:4" ht="24.75">
      <c r="A103" s="53">
        <v>75647</v>
      </c>
      <c r="B103" s="28"/>
      <c r="C103" s="29" t="s">
        <v>68</v>
      </c>
      <c r="D103" s="30">
        <f>SUM(D104:D108)</f>
        <v>76200</v>
      </c>
    </row>
    <row r="104" spans="1:4" ht="12.75">
      <c r="A104" s="52"/>
      <c r="B104" s="32">
        <v>4100</v>
      </c>
      <c r="C104" s="33" t="s">
        <v>69</v>
      </c>
      <c r="D104" s="34">
        <v>65000</v>
      </c>
    </row>
    <row r="105" spans="1:4" ht="12.75">
      <c r="A105" s="52"/>
      <c r="B105" s="32">
        <v>4110</v>
      </c>
      <c r="C105" s="33" t="s">
        <v>42</v>
      </c>
      <c r="D105" s="34">
        <v>1000</v>
      </c>
    </row>
    <row r="106" spans="1:4" ht="12.75">
      <c r="A106" s="52"/>
      <c r="B106" s="32">
        <v>4120</v>
      </c>
      <c r="C106" s="33" t="s">
        <v>43</v>
      </c>
      <c r="D106" s="34">
        <v>200</v>
      </c>
    </row>
    <row r="107" spans="1:4" ht="12.75">
      <c r="A107" s="52"/>
      <c r="B107" s="32">
        <v>4210</v>
      </c>
      <c r="C107" s="33" t="s">
        <v>17</v>
      </c>
      <c r="D107" s="34">
        <v>4000</v>
      </c>
    </row>
    <row r="108" spans="1:4" ht="12.75">
      <c r="A108" s="63"/>
      <c r="B108" s="40">
        <v>4300</v>
      </c>
      <c r="C108" s="41" t="s">
        <v>18</v>
      </c>
      <c r="D108" s="42">
        <v>6000</v>
      </c>
    </row>
    <row r="109" spans="1:4" ht="12.75">
      <c r="A109" s="47">
        <v>757</v>
      </c>
      <c r="B109" s="24"/>
      <c r="C109" s="25" t="s">
        <v>70</v>
      </c>
      <c r="D109" s="26">
        <f>SUM(D110)</f>
        <v>300000</v>
      </c>
    </row>
    <row r="110" spans="1:4" ht="24.75">
      <c r="A110" s="53">
        <v>75702</v>
      </c>
      <c r="B110" s="28"/>
      <c r="C110" s="29" t="s">
        <v>71</v>
      </c>
      <c r="D110" s="30">
        <f>SUM(D111:D111)</f>
        <v>300000</v>
      </c>
    </row>
    <row r="111" spans="1:4" ht="24.75">
      <c r="A111" s="52"/>
      <c r="B111" s="32">
        <v>8070</v>
      </c>
      <c r="C111" s="33" t="s">
        <v>72</v>
      </c>
      <c r="D111" s="34">
        <v>300000</v>
      </c>
    </row>
    <row r="112" spans="1:4" ht="12.75">
      <c r="A112" s="47">
        <v>758</v>
      </c>
      <c r="B112" s="24"/>
      <c r="C112" s="25" t="s">
        <v>73</v>
      </c>
      <c r="D112" s="26">
        <f>SUM(D113)</f>
        <v>90000</v>
      </c>
    </row>
    <row r="113" spans="1:4" ht="12.75">
      <c r="A113" s="53">
        <v>75818</v>
      </c>
      <c r="B113" s="28"/>
      <c r="C113" s="29" t="s">
        <v>66</v>
      </c>
      <c r="D113" s="30">
        <f>SUM(D114)</f>
        <v>90000</v>
      </c>
    </row>
    <row r="114" spans="1:4" ht="12.75">
      <c r="A114" s="63"/>
      <c r="B114" s="40">
        <v>4810</v>
      </c>
      <c r="C114" s="41" t="s">
        <v>66</v>
      </c>
      <c r="D114" s="42">
        <v>90000</v>
      </c>
    </row>
    <row r="115" spans="1:4" ht="12.75">
      <c r="A115" s="47">
        <v>801</v>
      </c>
      <c r="B115" s="24"/>
      <c r="C115" s="25" t="s">
        <v>74</v>
      </c>
      <c r="D115" s="26">
        <f>SUM(D116,D136,D147,D169,D189,D203,D223,D227,D240)</f>
        <v>9408854</v>
      </c>
    </row>
    <row r="116" spans="1:4" ht="12.75">
      <c r="A116" s="53">
        <v>80101</v>
      </c>
      <c r="B116" s="28"/>
      <c r="C116" s="29" t="s">
        <v>75</v>
      </c>
      <c r="D116" s="30">
        <f>SUM(D117:D135)</f>
        <v>4663559</v>
      </c>
    </row>
    <row r="117" spans="1:4" ht="12.75">
      <c r="A117" s="52"/>
      <c r="B117" s="32">
        <v>3020</v>
      </c>
      <c r="C117" s="33" t="s">
        <v>76</v>
      </c>
      <c r="D117" s="34">
        <v>227259</v>
      </c>
    </row>
    <row r="118" spans="1:4" ht="12.75">
      <c r="A118" s="52"/>
      <c r="B118" s="32">
        <v>4010</v>
      </c>
      <c r="C118" s="33" t="s">
        <v>40</v>
      </c>
      <c r="D118" s="34">
        <v>2801902</v>
      </c>
    </row>
    <row r="119" spans="1:4" ht="12.75">
      <c r="A119" s="52"/>
      <c r="B119" s="32">
        <v>4040</v>
      </c>
      <c r="C119" s="33" t="s">
        <v>41</v>
      </c>
      <c r="D119" s="34">
        <v>251314</v>
      </c>
    </row>
    <row r="120" spans="1:4" ht="12.75">
      <c r="A120" s="52"/>
      <c r="B120" s="32">
        <v>4110</v>
      </c>
      <c r="C120" s="33" t="s">
        <v>42</v>
      </c>
      <c r="D120" s="34">
        <v>542777</v>
      </c>
    </row>
    <row r="121" spans="1:4" ht="12.75">
      <c r="A121" s="52"/>
      <c r="B121" s="32">
        <v>4120</v>
      </c>
      <c r="C121" s="33" t="s">
        <v>43</v>
      </c>
      <c r="D121" s="34">
        <v>75473</v>
      </c>
    </row>
    <row r="122" spans="1:4" ht="12.75">
      <c r="A122" s="52"/>
      <c r="B122" s="32">
        <v>4170</v>
      </c>
      <c r="C122" s="33" t="s">
        <v>45</v>
      </c>
      <c r="D122" s="34">
        <v>2000</v>
      </c>
    </row>
    <row r="123" spans="1:4" ht="12.75">
      <c r="A123" s="52"/>
      <c r="B123" s="32">
        <v>4210</v>
      </c>
      <c r="C123" s="33" t="s">
        <v>17</v>
      </c>
      <c r="D123" s="34">
        <v>359660</v>
      </c>
    </row>
    <row r="124" spans="1:4" ht="12.75">
      <c r="A124" s="52"/>
      <c r="B124" s="32">
        <v>4240</v>
      </c>
      <c r="C124" s="33" t="s">
        <v>77</v>
      </c>
      <c r="D124" s="34">
        <v>8000</v>
      </c>
    </row>
    <row r="125" spans="1:4" ht="12.75">
      <c r="A125" s="52"/>
      <c r="B125" s="32">
        <v>4260</v>
      </c>
      <c r="C125" s="33" t="s">
        <v>46</v>
      </c>
      <c r="D125" s="34">
        <v>54000</v>
      </c>
    </row>
    <row r="126" spans="1:4" ht="12.75">
      <c r="A126" s="52"/>
      <c r="B126" s="32">
        <v>4270</v>
      </c>
      <c r="C126" s="33" t="s">
        <v>27</v>
      </c>
      <c r="D126" s="34">
        <v>57000</v>
      </c>
    </row>
    <row r="127" spans="1:4" ht="12.75">
      <c r="A127" s="52"/>
      <c r="B127" s="32">
        <v>4280</v>
      </c>
      <c r="C127" s="33" t="s">
        <v>47</v>
      </c>
      <c r="D127" s="34">
        <v>5600</v>
      </c>
    </row>
    <row r="128" spans="1:4" ht="12.75">
      <c r="A128" s="52"/>
      <c r="B128" s="32">
        <v>4300</v>
      </c>
      <c r="C128" s="33" t="s">
        <v>18</v>
      </c>
      <c r="D128" s="34">
        <v>48000</v>
      </c>
    </row>
    <row r="129" spans="1:4" ht="12.75">
      <c r="A129" s="52"/>
      <c r="B129" s="32">
        <v>4350</v>
      </c>
      <c r="C129" s="33" t="s">
        <v>48</v>
      </c>
      <c r="D129" s="34">
        <v>5700</v>
      </c>
    </row>
    <row r="130" spans="1:4" ht="24.75">
      <c r="A130" s="52"/>
      <c r="B130" s="32">
        <v>4370</v>
      </c>
      <c r="C130" s="33" t="s">
        <v>50</v>
      </c>
      <c r="D130" s="34">
        <v>11900</v>
      </c>
    </row>
    <row r="131" spans="1:4" ht="12.75">
      <c r="A131" s="52"/>
      <c r="B131" s="32">
        <v>4410</v>
      </c>
      <c r="C131" s="33" t="s">
        <v>51</v>
      </c>
      <c r="D131" s="34">
        <v>5000</v>
      </c>
    </row>
    <row r="132" spans="1:4" ht="12.75">
      <c r="A132" s="52"/>
      <c r="B132" s="32">
        <v>4430</v>
      </c>
      <c r="C132" s="33" t="s">
        <v>19</v>
      </c>
      <c r="D132" s="34">
        <v>11100</v>
      </c>
    </row>
    <row r="133" spans="1:4" ht="12.75">
      <c r="A133" s="52"/>
      <c r="B133" s="32">
        <v>4440</v>
      </c>
      <c r="C133" s="33" t="s">
        <v>53</v>
      </c>
      <c r="D133" s="34">
        <v>180174</v>
      </c>
    </row>
    <row r="134" spans="1:4" ht="24.75">
      <c r="A134" s="52"/>
      <c r="B134" s="32">
        <v>4740</v>
      </c>
      <c r="C134" s="33" t="s">
        <v>55</v>
      </c>
      <c r="D134" s="34">
        <v>7700</v>
      </c>
    </row>
    <row r="135" spans="1:4" ht="24.75">
      <c r="A135" s="52"/>
      <c r="B135" s="32">
        <v>4750</v>
      </c>
      <c r="C135" s="33" t="s">
        <v>56</v>
      </c>
      <c r="D135" s="34">
        <v>9000</v>
      </c>
    </row>
    <row r="136" spans="1:4" ht="12.75">
      <c r="A136" s="54">
        <v>80103</v>
      </c>
      <c r="B136" s="36"/>
      <c r="C136" s="37" t="s">
        <v>78</v>
      </c>
      <c r="D136" s="38">
        <f>SUM(D137:D146)</f>
        <v>196511</v>
      </c>
    </row>
    <row r="137" spans="1:4" ht="12.75">
      <c r="A137" s="54"/>
      <c r="B137" s="32">
        <v>3020</v>
      </c>
      <c r="C137" s="33" t="s">
        <v>76</v>
      </c>
      <c r="D137" s="34">
        <v>15009</v>
      </c>
    </row>
    <row r="138" spans="1:4" ht="12.75">
      <c r="A138" s="54"/>
      <c r="B138" s="32">
        <v>4010</v>
      </c>
      <c r="C138" s="33" t="s">
        <v>40</v>
      </c>
      <c r="D138" s="34">
        <v>105537</v>
      </c>
    </row>
    <row r="139" spans="1:4" ht="12.75">
      <c r="A139" s="54"/>
      <c r="B139" s="32">
        <v>4040</v>
      </c>
      <c r="C139" s="33" t="s">
        <v>41</v>
      </c>
      <c r="D139" s="34">
        <v>8370</v>
      </c>
    </row>
    <row r="140" spans="1:4" ht="12.75">
      <c r="A140" s="54"/>
      <c r="B140" s="32">
        <v>4110</v>
      </c>
      <c r="C140" s="33" t="s">
        <v>42</v>
      </c>
      <c r="D140" s="34">
        <v>22350</v>
      </c>
    </row>
    <row r="141" spans="1:4" ht="12.75">
      <c r="A141" s="54"/>
      <c r="B141" s="32">
        <v>4120</v>
      </c>
      <c r="C141" s="33" t="s">
        <v>43</v>
      </c>
      <c r="D141" s="34">
        <v>3146</v>
      </c>
    </row>
    <row r="142" spans="1:4" ht="12.75">
      <c r="A142" s="54"/>
      <c r="B142" s="32">
        <v>4210</v>
      </c>
      <c r="C142" s="33" t="s">
        <v>17</v>
      </c>
      <c r="D142" s="34">
        <v>28000</v>
      </c>
    </row>
    <row r="143" spans="1:4" ht="12.75">
      <c r="A143" s="54"/>
      <c r="B143" s="32">
        <v>4240</v>
      </c>
      <c r="C143" s="33" t="s">
        <v>79</v>
      </c>
      <c r="D143" s="34">
        <v>3800</v>
      </c>
    </row>
    <row r="144" spans="1:4" ht="12.75">
      <c r="A144" s="54"/>
      <c r="B144" s="32">
        <v>4300</v>
      </c>
      <c r="C144" s="33" t="s">
        <v>18</v>
      </c>
      <c r="D144" s="34">
        <v>500</v>
      </c>
    </row>
    <row r="145" spans="1:4" ht="12.75">
      <c r="A145" s="52"/>
      <c r="B145" s="32">
        <v>4410</v>
      </c>
      <c r="C145" s="33" t="s">
        <v>51</v>
      </c>
      <c r="D145" s="34">
        <v>1500</v>
      </c>
    </row>
    <row r="146" spans="1:4" ht="12.75">
      <c r="A146" s="52"/>
      <c r="B146" s="32">
        <v>4440</v>
      </c>
      <c r="C146" s="33" t="s">
        <v>53</v>
      </c>
      <c r="D146" s="34">
        <v>8299</v>
      </c>
    </row>
    <row r="147" spans="1:4" ht="12.75">
      <c r="A147" s="54">
        <v>80104</v>
      </c>
      <c r="B147" s="36"/>
      <c r="C147" s="37" t="s">
        <v>80</v>
      </c>
      <c r="D147" s="38">
        <f>SUM(D148:D168)</f>
        <v>970580</v>
      </c>
    </row>
    <row r="148" spans="1:4" ht="48.75">
      <c r="A148" s="54"/>
      <c r="B148" s="32">
        <v>2310</v>
      </c>
      <c r="C148" s="33" t="s">
        <v>23</v>
      </c>
      <c r="D148" s="34">
        <v>20000</v>
      </c>
    </row>
    <row r="149" spans="1:4" ht="12.75">
      <c r="A149" s="52"/>
      <c r="B149" s="32">
        <v>3020</v>
      </c>
      <c r="C149" s="33" t="s">
        <v>76</v>
      </c>
      <c r="D149" s="34">
        <v>37358</v>
      </c>
    </row>
    <row r="150" spans="1:4" ht="12.75">
      <c r="A150" s="52"/>
      <c r="B150" s="32">
        <v>4010</v>
      </c>
      <c r="C150" s="33" t="s">
        <v>40</v>
      </c>
      <c r="D150" s="34">
        <v>537212</v>
      </c>
    </row>
    <row r="151" spans="1:4" ht="12.75">
      <c r="A151" s="52"/>
      <c r="B151" s="32">
        <v>4040</v>
      </c>
      <c r="C151" s="33" t="s">
        <v>41</v>
      </c>
      <c r="D151" s="34">
        <v>45000</v>
      </c>
    </row>
    <row r="152" spans="1:4" ht="12.75">
      <c r="A152" s="52"/>
      <c r="B152" s="32">
        <v>4110</v>
      </c>
      <c r="C152" s="33" t="s">
        <v>42</v>
      </c>
      <c r="D152" s="34">
        <v>102168</v>
      </c>
    </row>
    <row r="153" spans="1:4" ht="12.75">
      <c r="A153" s="52"/>
      <c r="B153" s="32">
        <v>4120</v>
      </c>
      <c r="C153" s="33" t="s">
        <v>43</v>
      </c>
      <c r="D153" s="34">
        <v>14536</v>
      </c>
    </row>
    <row r="154" spans="1:4" ht="12.75">
      <c r="A154" s="52"/>
      <c r="B154" s="32">
        <v>4170</v>
      </c>
      <c r="C154" s="33" t="s">
        <v>45</v>
      </c>
      <c r="D154" s="34">
        <v>1000</v>
      </c>
    </row>
    <row r="155" spans="1:4" ht="12.75">
      <c r="A155" s="52"/>
      <c r="B155" s="32">
        <v>4210</v>
      </c>
      <c r="C155" s="33" t="s">
        <v>17</v>
      </c>
      <c r="D155" s="34">
        <v>47400</v>
      </c>
    </row>
    <row r="156" spans="1:4" ht="12.75">
      <c r="A156" s="52"/>
      <c r="B156" s="32">
        <v>4220</v>
      </c>
      <c r="C156" s="33" t="s">
        <v>81</v>
      </c>
      <c r="D156" s="34">
        <v>69600</v>
      </c>
    </row>
    <row r="157" spans="1:4" ht="12.75">
      <c r="A157" s="52"/>
      <c r="B157" s="32">
        <v>4240</v>
      </c>
      <c r="C157" s="33" t="s">
        <v>79</v>
      </c>
      <c r="D157" s="34">
        <v>5400</v>
      </c>
    </row>
    <row r="158" spans="1:4" ht="12.75">
      <c r="A158" s="52"/>
      <c r="B158" s="32">
        <v>4260</v>
      </c>
      <c r="C158" s="33" t="s">
        <v>46</v>
      </c>
      <c r="D158" s="34">
        <v>19400</v>
      </c>
    </row>
    <row r="159" spans="1:4" ht="12.75">
      <c r="A159" s="52"/>
      <c r="B159" s="32">
        <v>4270</v>
      </c>
      <c r="C159" s="33" t="s">
        <v>27</v>
      </c>
      <c r="D159" s="34">
        <v>5000</v>
      </c>
    </row>
    <row r="160" spans="1:4" ht="12.75">
      <c r="A160" s="52"/>
      <c r="B160" s="32">
        <v>4280</v>
      </c>
      <c r="C160" s="33" t="s">
        <v>47</v>
      </c>
      <c r="D160" s="34">
        <v>1300</v>
      </c>
    </row>
    <row r="161" spans="1:4" ht="12.75">
      <c r="A161" s="52"/>
      <c r="B161" s="32">
        <v>4300</v>
      </c>
      <c r="C161" s="33" t="s">
        <v>18</v>
      </c>
      <c r="D161" s="34">
        <v>14000</v>
      </c>
    </row>
    <row r="162" spans="1:4" ht="12.75">
      <c r="A162" s="52"/>
      <c r="B162" s="32">
        <v>4350</v>
      </c>
      <c r="C162" s="33" t="s">
        <v>48</v>
      </c>
      <c r="D162" s="34">
        <v>1200</v>
      </c>
    </row>
    <row r="163" spans="1:4" ht="24.75">
      <c r="A163" s="52"/>
      <c r="B163" s="32">
        <v>4370</v>
      </c>
      <c r="C163" s="33" t="s">
        <v>50</v>
      </c>
      <c r="D163" s="34">
        <v>4000</v>
      </c>
    </row>
    <row r="164" spans="1:4" ht="27.75" customHeight="1">
      <c r="A164" s="52"/>
      <c r="B164" s="32">
        <v>4390</v>
      </c>
      <c r="C164" s="33" t="s">
        <v>82</v>
      </c>
      <c r="D164" s="34">
        <v>1300</v>
      </c>
    </row>
    <row r="165" spans="1:4" ht="12.75">
      <c r="A165" s="52"/>
      <c r="B165" s="32">
        <v>4410</v>
      </c>
      <c r="C165" s="33" t="s">
        <v>51</v>
      </c>
      <c r="D165" s="34">
        <v>2000</v>
      </c>
    </row>
    <row r="166" spans="1:4" ht="12.75">
      <c r="A166" s="52"/>
      <c r="B166" s="32">
        <v>4440</v>
      </c>
      <c r="C166" s="33" t="s">
        <v>53</v>
      </c>
      <c r="D166" s="34">
        <v>36706</v>
      </c>
    </row>
    <row r="167" spans="1:4" ht="24.75">
      <c r="A167" s="52"/>
      <c r="B167" s="32">
        <v>4740</v>
      </c>
      <c r="C167" s="33" t="s">
        <v>55</v>
      </c>
      <c r="D167" s="34">
        <v>1000</v>
      </c>
    </row>
    <row r="168" spans="1:4" ht="24.75">
      <c r="A168" s="52"/>
      <c r="B168" s="32">
        <v>4750</v>
      </c>
      <c r="C168" s="33" t="s">
        <v>56</v>
      </c>
      <c r="D168" s="34">
        <v>5000</v>
      </c>
    </row>
    <row r="169" spans="1:4" ht="12.75">
      <c r="A169" s="54">
        <v>80110</v>
      </c>
      <c r="B169" s="36"/>
      <c r="C169" s="37" t="s">
        <v>83</v>
      </c>
      <c r="D169" s="38">
        <f>SUM(D170:D188)</f>
        <v>2579681</v>
      </c>
    </row>
    <row r="170" spans="1:4" ht="12.75">
      <c r="A170" s="52"/>
      <c r="B170" s="32">
        <v>3020</v>
      </c>
      <c r="C170" s="33" t="s">
        <v>76</v>
      </c>
      <c r="D170" s="34">
        <v>138587</v>
      </c>
    </row>
    <row r="171" spans="1:4" ht="12.75">
      <c r="A171" s="52"/>
      <c r="B171" s="32">
        <v>4010</v>
      </c>
      <c r="C171" s="33" t="s">
        <v>40</v>
      </c>
      <c r="D171" s="34">
        <v>1565280</v>
      </c>
    </row>
    <row r="172" spans="1:4" ht="12.75">
      <c r="A172" s="52"/>
      <c r="B172" s="32">
        <v>4040</v>
      </c>
      <c r="C172" s="33" t="s">
        <v>41</v>
      </c>
      <c r="D172" s="34">
        <v>139600</v>
      </c>
    </row>
    <row r="173" spans="1:4" ht="12.75">
      <c r="A173" s="52"/>
      <c r="B173" s="32">
        <v>4110</v>
      </c>
      <c r="C173" s="33" t="s">
        <v>42</v>
      </c>
      <c r="D173" s="34">
        <v>299998</v>
      </c>
    </row>
    <row r="174" spans="1:4" ht="12.75">
      <c r="A174" s="52"/>
      <c r="B174" s="32">
        <v>4120</v>
      </c>
      <c r="C174" s="33" t="s">
        <v>43</v>
      </c>
      <c r="D174" s="34">
        <v>42388</v>
      </c>
    </row>
    <row r="175" spans="1:4" ht="12.75">
      <c r="A175" s="52"/>
      <c r="B175" s="32">
        <v>4210</v>
      </c>
      <c r="C175" s="33" t="s">
        <v>17</v>
      </c>
      <c r="D175" s="34">
        <v>197000</v>
      </c>
    </row>
    <row r="176" spans="1:4" ht="12.75">
      <c r="A176" s="52"/>
      <c r="B176" s="32">
        <v>4240</v>
      </c>
      <c r="C176" s="33" t="s">
        <v>79</v>
      </c>
      <c r="D176" s="34">
        <v>5000</v>
      </c>
    </row>
    <row r="177" spans="1:4" ht="12.75">
      <c r="A177" s="52"/>
      <c r="B177" s="32">
        <v>4260</v>
      </c>
      <c r="C177" s="33" t="s">
        <v>46</v>
      </c>
      <c r="D177" s="34">
        <v>22000</v>
      </c>
    </row>
    <row r="178" spans="1:4" ht="12.75">
      <c r="A178" s="52"/>
      <c r="B178" s="32">
        <v>4270</v>
      </c>
      <c r="C178" s="33" t="s">
        <v>27</v>
      </c>
      <c r="D178" s="34">
        <v>9500</v>
      </c>
    </row>
    <row r="179" spans="1:4" ht="12.75">
      <c r="A179" s="52"/>
      <c r="B179" s="32">
        <v>4280</v>
      </c>
      <c r="C179" s="33" t="s">
        <v>47</v>
      </c>
      <c r="D179" s="34">
        <v>3500</v>
      </c>
    </row>
    <row r="180" spans="1:4" ht="12.75">
      <c r="A180" s="52"/>
      <c r="B180" s="32">
        <v>4300</v>
      </c>
      <c r="C180" s="33" t="s">
        <v>18</v>
      </c>
      <c r="D180" s="34">
        <v>16000</v>
      </c>
    </row>
    <row r="181" spans="1:4" ht="12.75">
      <c r="A181" s="52"/>
      <c r="B181" s="32">
        <v>4350</v>
      </c>
      <c r="C181" s="33" t="s">
        <v>48</v>
      </c>
      <c r="D181" s="34">
        <v>2500</v>
      </c>
    </row>
    <row r="182" spans="1:4" ht="24.75">
      <c r="A182" s="52"/>
      <c r="B182" s="32">
        <v>4360</v>
      </c>
      <c r="C182" s="33" t="s">
        <v>49</v>
      </c>
      <c r="D182" s="34">
        <v>1200</v>
      </c>
    </row>
    <row r="183" spans="1:4" ht="24.75">
      <c r="A183" s="52"/>
      <c r="B183" s="32">
        <v>4370</v>
      </c>
      <c r="C183" s="33" t="s">
        <v>50</v>
      </c>
      <c r="D183" s="34">
        <v>6300</v>
      </c>
    </row>
    <row r="184" spans="1:4" ht="12.75">
      <c r="A184" s="52"/>
      <c r="B184" s="32">
        <v>4410</v>
      </c>
      <c r="C184" s="33" t="s">
        <v>51</v>
      </c>
      <c r="D184" s="34">
        <v>8000</v>
      </c>
    </row>
    <row r="185" spans="1:4" ht="12.75">
      <c r="A185" s="52"/>
      <c r="B185" s="32">
        <v>4430</v>
      </c>
      <c r="C185" s="33" t="s">
        <v>19</v>
      </c>
      <c r="D185" s="34">
        <v>9000</v>
      </c>
    </row>
    <row r="186" spans="1:4" ht="12.75">
      <c r="A186" s="52"/>
      <c r="B186" s="32">
        <v>4440</v>
      </c>
      <c r="C186" s="33" t="s">
        <v>53</v>
      </c>
      <c r="D186" s="34">
        <v>105328</v>
      </c>
    </row>
    <row r="187" spans="1:4" ht="24.75">
      <c r="A187" s="52"/>
      <c r="B187" s="32">
        <v>4740</v>
      </c>
      <c r="C187" s="33" t="s">
        <v>55</v>
      </c>
      <c r="D187" s="34">
        <v>3500</v>
      </c>
    </row>
    <row r="188" spans="1:4" ht="24.75">
      <c r="A188" s="52"/>
      <c r="B188" s="32">
        <v>4750</v>
      </c>
      <c r="C188" s="33" t="s">
        <v>56</v>
      </c>
      <c r="D188" s="34">
        <v>5000</v>
      </c>
    </row>
    <row r="189" spans="1:4" ht="12.75">
      <c r="A189" s="54">
        <v>80113</v>
      </c>
      <c r="B189" s="36"/>
      <c r="C189" s="37" t="s">
        <v>84</v>
      </c>
      <c r="D189" s="38">
        <f>SUM(D190:D202)</f>
        <v>394184</v>
      </c>
    </row>
    <row r="190" spans="1:4" ht="12.75">
      <c r="A190" s="54"/>
      <c r="B190" s="32">
        <v>3020</v>
      </c>
      <c r="C190" s="33" t="s">
        <v>76</v>
      </c>
      <c r="D190" s="34">
        <v>740</v>
      </c>
    </row>
    <row r="191" spans="1:4" ht="12.75">
      <c r="A191" s="52"/>
      <c r="B191" s="32">
        <v>4010</v>
      </c>
      <c r="C191" s="33" t="s">
        <v>40</v>
      </c>
      <c r="D191" s="34">
        <v>45706</v>
      </c>
    </row>
    <row r="192" spans="1:4" ht="12.75">
      <c r="A192" s="52"/>
      <c r="B192" s="32">
        <v>4040</v>
      </c>
      <c r="C192" s="33" t="s">
        <v>41</v>
      </c>
      <c r="D192" s="34">
        <v>3137</v>
      </c>
    </row>
    <row r="193" spans="1:4" ht="12.75">
      <c r="A193" s="52"/>
      <c r="B193" s="32">
        <v>4110</v>
      </c>
      <c r="C193" s="33" t="s">
        <v>42</v>
      </c>
      <c r="D193" s="34">
        <v>8801</v>
      </c>
    </row>
    <row r="194" spans="1:4" ht="12.75">
      <c r="A194" s="52"/>
      <c r="B194" s="32">
        <v>4120</v>
      </c>
      <c r="C194" s="33" t="s">
        <v>43</v>
      </c>
      <c r="D194" s="34">
        <v>1097</v>
      </c>
    </row>
    <row r="195" spans="1:4" ht="12.75">
      <c r="A195" s="52"/>
      <c r="B195" s="32">
        <v>4210</v>
      </c>
      <c r="C195" s="33" t="s">
        <v>17</v>
      </c>
      <c r="D195" s="34">
        <v>20000</v>
      </c>
    </row>
    <row r="196" spans="1:4" ht="12.75">
      <c r="A196" s="52"/>
      <c r="B196" s="32">
        <v>4270</v>
      </c>
      <c r="C196" s="33" t="s">
        <v>27</v>
      </c>
      <c r="D196" s="34">
        <v>10000</v>
      </c>
    </row>
    <row r="197" spans="1:4" ht="12.75">
      <c r="A197" s="52"/>
      <c r="B197" s="32">
        <v>4280</v>
      </c>
      <c r="C197" s="33" t="s">
        <v>47</v>
      </c>
      <c r="D197" s="34">
        <v>120</v>
      </c>
    </row>
    <row r="198" spans="1:4" ht="12.75">
      <c r="A198" s="52"/>
      <c r="B198" s="32">
        <v>4300</v>
      </c>
      <c r="C198" s="33" t="s">
        <v>18</v>
      </c>
      <c r="D198" s="34">
        <v>300000</v>
      </c>
    </row>
    <row r="199" spans="1:4" ht="24.75">
      <c r="A199" s="52"/>
      <c r="B199" s="32">
        <v>4360</v>
      </c>
      <c r="C199" s="33" t="s">
        <v>49</v>
      </c>
      <c r="D199" s="34">
        <v>1000</v>
      </c>
    </row>
    <row r="200" spans="1:4" ht="12.75">
      <c r="A200" s="52"/>
      <c r="B200" s="32">
        <v>4410</v>
      </c>
      <c r="C200" s="32" t="s">
        <v>51</v>
      </c>
      <c r="D200" s="34">
        <v>200</v>
      </c>
    </row>
    <row r="201" spans="1:4" ht="12.75">
      <c r="A201" s="52"/>
      <c r="B201" s="32">
        <v>4430</v>
      </c>
      <c r="C201" s="33" t="s">
        <v>19</v>
      </c>
      <c r="D201" s="34">
        <v>1400</v>
      </c>
    </row>
    <row r="202" spans="1:4" ht="12.75">
      <c r="A202" s="52"/>
      <c r="B202" s="32">
        <v>4440</v>
      </c>
      <c r="C202" s="33" t="s">
        <v>53</v>
      </c>
      <c r="D202" s="34">
        <v>1983</v>
      </c>
    </row>
    <row r="203" spans="1:4" ht="12.75">
      <c r="A203" s="54">
        <v>80114</v>
      </c>
      <c r="B203" s="36"/>
      <c r="C203" s="37" t="s">
        <v>85</v>
      </c>
      <c r="D203" s="38">
        <f>SUM(D204:D222)</f>
        <v>325800</v>
      </c>
    </row>
    <row r="204" spans="1:4" ht="12.75">
      <c r="A204" s="54"/>
      <c r="B204" s="32">
        <v>3020</v>
      </c>
      <c r="C204" s="33" t="s">
        <v>76</v>
      </c>
      <c r="D204" s="34">
        <v>1200</v>
      </c>
    </row>
    <row r="205" spans="1:4" ht="12.75">
      <c r="A205" s="52"/>
      <c r="B205" s="32">
        <v>4010</v>
      </c>
      <c r="C205" s="33" t="s">
        <v>40</v>
      </c>
      <c r="D205" s="34">
        <v>191041</v>
      </c>
    </row>
    <row r="206" spans="1:4" ht="12.75">
      <c r="A206" s="52"/>
      <c r="B206" s="32">
        <v>4040</v>
      </c>
      <c r="C206" s="33" t="s">
        <v>41</v>
      </c>
      <c r="D206" s="34">
        <v>13770</v>
      </c>
    </row>
    <row r="207" spans="1:4" ht="12.75">
      <c r="A207" s="52"/>
      <c r="B207" s="32">
        <v>4110</v>
      </c>
      <c r="C207" s="33" t="s">
        <v>42</v>
      </c>
      <c r="D207" s="34">
        <v>36990</v>
      </c>
    </row>
    <row r="208" spans="1:4" ht="12.75">
      <c r="A208" s="52"/>
      <c r="B208" s="32">
        <v>4120</v>
      </c>
      <c r="C208" s="33" t="s">
        <v>43</v>
      </c>
      <c r="D208" s="34">
        <v>5018</v>
      </c>
    </row>
    <row r="209" spans="1:4" ht="12.75">
      <c r="A209" s="52"/>
      <c r="B209" s="32">
        <v>4170</v>
      </c>
      <c r="C209" s="33" t="s">
        <v>45</v>
      </c>
      <c r="D209" s="34">
        <v>2000</v>
      </c>
    </row>
    <row r="210" spans="1:4" ht="12.75">
      <c r="A210" s="52"/>
      <c r="B210" s="32">
        <v>4210</v>
      </c>
      <c r="C210" s="33" t="s">
        <v>17</v>
      </c>
      <c r="D210" s="34">
        <v>20000</v>
      </c>
    </row>
    <row r="211" spans="1:4" ht="12.75">
      <c r="A211" s="52"/>
      <c r="B211" s="32">
        <v>4260</v>
      </c>
      <c r="C211" s="33" t="s">
        <v>46</v>
      </c>
      <c r="D211" s="34">
        <v>1500</v>
      </c>
    </row>
    <row r="212" spans="1:4" ht="12.75">
      <c r="A212" s="52"/>
      <c r="B212" s="32">
        <v>4270</v>
      </c>
      <c r="C212" s="33" t="s">
        <v>27</v>
      </c>
      <c r="D212" s="34">
        <v>3000</v>
      </c>
    </row>
    <row r="213" spans="1:4" ht="12.75">
      <c r="A213" s="52"/>
      <c r="B213" s="32">
        <v>4280</v>
      </c>
      <c r="C213" s="33" t="s">
        <v>47</v>
      </c>
      <c r="D213" s="34">
        <v>200</v>
      </c>
    </row>
    <row r="214" spans="1:4" ht="12.75">
      <c r="A214" s="52"/>
      <c r="B214" s="32">
        <v>4300</v>
      </c>
      <c r="C214" s="33" t="s">
        <v>18</v>
      </c>
      <c r="D214" s="34">
        <v>10000</v>
      </c>
    </row>
    <row r="215" spans="1:4" ht="12.75">
      <c r="A215" s="52"/>
      <c r="B215" s="32">
        <v>4350</v>
      </c>
      <c r="C215" s="33" t="s">
        <v>48</v>
      </c>
      <c r="D215" s="34">
        <v>1400</v>
      </c>
    </row>
    <row r="216" spans="1:4" ht="24.75">
      <c r="A216" s="52"/>
      <c r="B216" s="32">
        <v>4370</v>
      </c>
      <c r="C216" s="33" t="s">
        <v>50</v>
      </c>
      <c r="D216" s="34">
        <v>3000</v>
      </c>
    </row>
    <row r="217" spans="1:4" ht="12.75">
      <c r="A217" s="52"/>
      <c r="B217" s="32">
        <v>4410</v>
      </c>
      <c r="C217" s="33" t="s">
        <v>51</v>
      </c>
      <c r="D217" s="34">
        <v>400</v>
      </c>
    </row>
    <row r="218" spans="1:4" ht="12.75">
      <c r="A218" s="52"/>
      <c r="B218" s="32">
        <v>4430</v>
      </c>
      <c r="C218" s="33" t="s">
        <v>19</v>
      </c>
      <c r="D218" s="34">
        <v>4500</v>
      </c>
    </row>
    <row r="219" spans="1:4" ht="12.75">
      <c r="A219" s="52"/>
      <c r="B219" s="32">
        <v>4440</v>
      </c>
      <c r="C219" s="33" t="s">
        <v>53</v>
      </c>
      <c r="D219" s="34">
        <v>6281</v>
      </c>
    </row>
    <row r="220" spans="1:4" ht="24.75">
      <c r="A220" s="52"/>
      <c r="B220" s="32">
        <v>4740</v>
      </c>
      <c r="C220" s="33" t="s">
        <v>55</v>
      </c>
      <c r="D220" s="34">
        <v>3500</v>
      </c>
    </row>
    <row r="221" spans="1:4" ht="24.75">
      <c r="A221" s="52"/>
      <c r="B221" s="32">
        <v>4750</v>
      </c>
      <c r="C221" s="33" t="s">
        <v>56</v>
      </c>
      <c r="D221" s="34">
        <v>5000</v>
      </c>
    </row>
    <row r="222" spans="1:4" ht="12.75">
      <c r="A222" s="52"/>
      <c r="B222" s="32">
        <v>6060</v>
      </c>
      <c r="C222" s="33" t="s">
        <v>64</v>
      </c>
      <c r="D222" s="34">
        <v>17000</v>
      </c>
    </row>
    <row r="223" spans="1:4" ht="12.75">
      <c r="A223" s="54">
        <v>80146</v>
      </c>
      <c r="B223" s="36"/>
      <c r="C223" s="37" t="s">
        <v>86</v>
      </c>
      <c r="D223" s="38">
        <f>SUM(D224:D226)</f>
        <v>49632</v>
      </c>
    </row>
    <row r="224" spans="1:4" ht="12.75">
      <c r="A224" s="52"/>
      <c r="B224" s="32">
        <v>4210</v>
      </c>
      <c r="C224" s="33" t="s">
        <v>17</v>
      </c>
      <c r="D224" s="34">
        <v>16348</v>
      </c>
    </row>
    <row r="225" spans="1:4" ht="12.75">
      <c r="A225" s="52"/>
      <c r="B225" s="32">
        <v>4300</v>
      </c>
      <c r="C225" s="33" t="s">
        <v>18</v>
      </c>
      <c r="D225" s="34">
        <v>26425</v>
      </c>
    </row>
    <row r="226" spans="1:4" ht="12.75">
      <c r="A226" s="52"/>
      <c r="B226" s="32">
        <v>4410</v>
      </c>
      <c r="C226" s="33" t="s">
        <v>51</v>
      </c>
      <c r="D226" s="34">
        <v>6859</v>
      </c>
    </row>
    <row r="227" spans="1:4" ht="12.75">
      <c r="A227" s="54">
        <v>80148</v>
      </c>
      <c r="B227" s="36"/>
      <c r="C227" s="37" t="s">
        <v>87</v>
      </c>
      <c r="D227" s="38">
        <f>SUM(D228:D239)</f>
        <v>177507</v>
      </c>
    </row>
    <row r="228" spans="1:4" ht="12.75">
      <c r="A228" s="54"/>
      <c r="B228" s="32">
        <v>3020</v>
      </c>
      <c r="C228" s="33" t="s">
        <v>76</v>
      </c>
      <c r="D228" s="34">
        <v>1600</v>
      </c>
    </row>
    <row r="229" spans="1:4" ht="12.75">
      <c r="A229" s="54"/>
      <c r="B229" s="32">
        <v>4010</v>
      </c>
      <c r="C229" s="33" t="s">
        <v>40</v>
      </c>
      <c r="D229" s="34">
        <v>76626</v>
      </c>
    </row>
    <row r="230" spans="1:4" ht="12.75">
      <c r="A230" s="54"/>
      <c r="B230" s="32">
        <v>4040</v>
      </c>
      <c r="C230" s="33" t="s">
        <v>41</v>
      </c>
      <c r="D230" s="34">
        <v>5110</v>
      </c>
    </row>
    <row r="231" spans="1:4" ht="12.75">
      <c r="A231" s="54"/>
      <c r="B231" s="32">
        <v>4110</v>
      </c>
      <c r="C231" s="33" t="s">
        <v>42</v>
      </c>
      <c r="D231" s="34">
        <v>14173</v>
      </c>
    </row>
    <row r="232" spans="1:4" ht="12.75">
      <c r="A232" s="54"/>
      <c r="B232" s="32">
        <v>4120</v>
      </c>
      <c r="C232" s="33" t="s">
        <v>43</v>
      </c>
      <c r="D232" s="34">
        <v>2003</v>
      </c>
    </row>
    <row r="233" spans="1:4" ht="12.75">
      <c r="A233" s="54"/>
      <c r="B233" s="32">
        <v>4210</v>
      </c>
      <c r="C233" s="33" t="s">
        <v>17</v>
      </c>
      <c r="D233" s="34">
        <v>5000</v>
      </c>
    </row>
    <row r="234" spans="1:4" ht="12.75">
      <c r="A234" s="54"/>
      <c r="B234" s="32">
        <v>4220</v>
      </c>
      <c r="C234" s="33" t="s">
        <v>81</v>
      </c>
      <c r="D234" s="34">
        <v>60000</v>
      </c>
    </row>
    <row r="235" spans="1:4" ht="12.75">
      <c r="A235" s="54"/>
      <c r="B235" s="32">
        <v>4410</v>
      </c>
      <c r="C235" s="33" t="s">
        <v>51</v>
      </c>
      <c r="D235" s="34">
        <v>1500</v>
      </c>
    </row>
    <row r="236" spans="1:4" ht="12.75">
      <c r="A236" s="54"/>
      <c r="B236" s="32">
        <v>4430</v>
      </c>
      <c r="C236" s="33" t="s">
        <v>19</v>
      </c>
      <c r="D236" s="34">
        <v>2000</v>
      </c>
    </row>
    <row r="237" spans="1:4" ht="12.75">
      <c r="A237" s="54"/>
      <c r="B237" s="32">
        <v>4440</v>
      </c>
      <c r="C237" s="33" t="s">
        <v>53</v>
      </c>
      <c r="D237" s="34">
        <v>5995</v>
      </c>
    </row>
    <row r="238" spans="1:4" ht="24.75">
      <c r="A238" s="54"/>
      <c r="B238" s="32">
        <v>4740</v>
      </c>
      <c r="C238" s="33" t="s">
        <v>55</v>
      </c>
      <c r="D238" s="34">
        <v>500</v>
      </c>
    </row>
    <row r="239" spans="1:4" ht="24.75">
      <c r="A239" s="54"/>
      <c r="B239" s="32">
        <v>4750</v>
      </c>
      <c r="C239" s="33" t="s">
        <v>56</v>
      </c>
      <c r="D239" s="34">
        <v>3000</v>
      </c>
    </row>
    <row r="240" spans="1:4" ht="12.75">
      <c r="A240" s="54">
        <v>80195</v>
      </c>
      <c r="B240" s="36"/>
      <c r="C240" s="37" t="s">
        <v>16</v>
      </c>
      <c r="D240" s="38">
        <f>SUM(D241:D241)</f>
        <v>51400</v>
      </c>
    </row>
    <row r="241" spans="1:4" ht="12.75">
      <c r="A241" s="63"/>
      <c r="B241" s="40">
        <v>4440</v>
      </c>
      <c r="C241" s="41" t="s">
        <v>53</v>
      </c>
      <c r="D241" s="42">
        <v>51400</v>
      </c>
    </row>
    <row r="242" spans="1:4" ht="12.75">
      <c r="A242" s="47">
        <v>851</v>
      </c>
      <c r="B242" s="24"/>
      <c r="C242" s="25" t="s">
        <v>88</v>
      </c>
      <c r="D242" s="26">
        <f>SUM(D243,D246)</f>
        <v>109000</v>
      </c>
    </row>
    <row r="243" spans="1:4" ht="12.75">
      <c r="A243" s="53">
        <v>85153</v>
      </c>
      <c r="B243" s="28"/>
      <c r="C243" s="28" t="s">
        <v>89</v>
      </c>
      <c r="D243" s="30">
        <f>SUM(D244:D245)</f>
        <v>8000</v>
      </c>
    </row>
    <row r="244" spans="1:4" ht="12.75">
      <c r="A244" s="52"/>
      <c r="B244" s="32">
        <v>4210</v>
      </c>
      <c r="C244" s="32" t="s">
        <v>17</v>
      </c>
      <c r="D244" s="34">
        <v>4000</v>
      </c>
    </row>
    <row r="245" spans="1:4" ht="12.75">
      <c r="A245" s="52"/>
      <c r="B245" s="32">
        <v>4300</v>
      </c>
      <c r="C245" s="32" t="s">
        <v>18</v>
      </c>
      <c r="D245" s="34">
        <v>4000</v>
      </c>
    </row>
    <row r="246" spans="1:4" ht="12.75">
      <c r="A246" s="53">
        <v>85154</v>
      </c>
      <c r="B246" s="28"/>
      <c r="C246" s="29" t="s">
        <v>90</v>
      </c>
      <c r="D246" s="30">
        <f>SUM(D247:D257)</f>
        <v>101000</v>
      </c>
    </row>
    <row r="247" spans="1:4" ht="36.75">
      <c r="A247" s="53"/>
      <c r="B247" s="32">
        <v>2710</v>
      </c>
      <c r="C247" s="33" t="s">
        <v>25</v>
      </c>
      <c r="D247" s="68">
        <v>7626</v>
      </c>
    </row>
    <row r="248" spans="1:4" ht="36.75">
      <c r="A248" s="53"/>
      <c r="B248" s="32">
        <v>2820</v>
      </c>
      <c r="C248" s="33" t="s">
        <v>62</v>
      </c>
      <c r="D248" s="34">
        <v>25000</v>
      </c>
    </row>
    <row r="249" spans="1:4" ht="12.75">
      <c r="A249" s="53"/>
      <c r="B249" s="32">
        <v>4110</v>
      </c>
      <c r="C249" s="33" t="s">
        <v>42</v>
      </c>
      <c r="D249" s="34">
        <v>800</v>
      </c>
    </row>
    <row r="250" spans="1:4" ht="12.75">
      <c r="A250" s="53"/>
      <c r="B250" s="32">
        <v>4120</v>
      </c>
      <c r="C250" s="33" t="s">
        <v>43</v>
      </c>
      <c r="D250" s="34">
        <v>200</v>
      </c>
    </row>
    <row r="251" spans="1:4" ht="12.75">
      <c r="A251" s="53"/>
      <c r="B251" s="32">
        <v>4170</v>
      </c>
      <c r="C251" s="33" t="s">
        <v>45</v>
      </c>
      <c r="D251" s="34">
        <v>15000</v>
      </c>
    </row>
    <row r="252" spans="1:4" ht="12.75">
      <c r="A252" s="53"/>
      <c r="B252" s="32">
        <v>4210</v>
      </c>
      <c r="C252" s="33" t="s">
        <v>17</v>
      </c>
      <c r="D252" s="34">
        <v>16374</v>
      </c>
    </row>
    <row r="253" spans="1:4" ht="12.75">
      <c r="A253" s="53"/>
      <c r="B253" s="32">
        <v>4260</v>
      </c>
      <c r="C253" s="33" t="s">
        <v>46</v>
      </c>
      <c r="D253" s="34">
        <v>4000</v>
      </c>
    </row>
    <row r="254" spans="1:4" ht="12.75">
      <c r="A254" s="53"/>
      <c r="B254" s="40">
        <v>4300</v>
      </c>
      <c r="C254" s="41" t="s">
        <v>18</v>
      </c>
      <c r="D254" s="42">
        <v>23000</v>
      </c>
    </row>
    <row r="255" spans="1:4" ht="24.75">
      <c r="A255" s="53"/>
      <c r="B255" s="32">
        <v>4370</v>
      </c>
      <c r="C255" s="33" t="s">
        <v>50</v>
      </c>
      <c r="D255" s="42">
        <v>6000</v>
      </c>
    </row>
    <row r="256" spans="1:4" ht="12.75">
      <c r="A256" s="53"/>
      <c r="B256" s="32">
        <v>4410</v>
      </c>
      <c r="C256" s="33" t="s">
        <v>51</v>
      </c>
      <c r="D256" s="42">
        <v>1000</v>
      </c>
    </row>
    <row r="257" spans="1:4" ht="24.75">
      <c r="A257" s="48"/>
      <c r="B257" s="40">
        <v>4740</v>
      </c>
      <c r="C257" s="41" t="s">
        <v>55</v>
      </c>
      <c r="D257" s="42">
        <v>2000</v>
      </c>
    </row>
    <row r="258" spans="1:4" ht="12.75">
      <c r="A258" s="47">
        <v>852</v>
      </c>
      <c r="B258" s="24"/>
      <c r="C258" s="25" t="s">
        <v>91</v>
      </c>
      <c r="D258" s="26">
        <f>SUM(D259,D261,D263,D265,D283)</f>
        <v>1075500</v>
      </c>
    </row>
    <row r="259" spans="1:4" ht="12.75">
      <c r="A259" s="53">
        <v>85202</v>
      </c>
      <c r="B259" s="28"/>
      <c r="C259" s="29" t="s">
        <v>92</v>
      </c>
      <c r="D259" s="30">
        <f>SUM(D260)</f>
        <v>40000</v>
      </c>
    </row>
    <row r="260" spans="1:4" ht="24.75">
      <c r="A260" s="54"/>
      <c r="B260" s="32">
        <v>4330</v>
      </c>
      <c r="C260" s="33" t="s">
        <v>93</v>
      </c>
      <c r="D260" s="34">
        <v>40000</v>
      </c>
    </row>
    <row r="261" spans="1:4" ht="24.75">
      <c r="A261" s="54">
        <v>85214</v>
      </c>
      <c r="B261" s="36"/>
      <c r="C261" s="37" t="s">
        <v>94</v>
      </c>
      <c r="D261" s="38">
        <f>SUM(D262:D262)</f>
        <v>336000</v>
      </c>
    </row>
    <row r="262" spans="1:4" ht="12.75">
      <c r="A262" s="52"/>
      <c r="B262" s="32">
        <v>3110</v>
      </c>
      <c r="C262" s="33" t="s">
        <v>95</v>
      </c>
      <c r="D262" s="34">
        <v>336000</v>
      </c>
    </row>
    <row r="263" spans="1:4" ht="12.75">
      <c r="A263" s="54">
        <v>85215</v>
      </c>
      <c r="B263" s="36"/>
      <c r="C263" s="37" t="s">
        <v>96</v>
      </c>
      <c r="D263" s="38">
        <f>SUM(D264)</f>
        <v>130000</v>
      </c>
    </row>
    <row r="264" spans="1:4" ht="12.75">
      <c r="A264" s="52"/>
      <c r="B264" s="32">
        <v>3110</v>
      </c>
      <c r="C264" s="33" t="s">
        <v>95</v>
      </c>
      <c r="D264" s="34">
        <v>130000</v>
      </c>
    </row>
    <row r="265" spans="1:4" ht="12.75">
      <c r="A265" s="54">
        <v>85219</v>
      </c>
      <c r="B265" s="36"/>
      <c r="C265" s="37" t="s">
        <v>97</v>
      </c>
      <c r="D265" s="38">
        <f>SUM(D266:D282)</f>
        <v>521800</v>
      </c>
    </row>
    <row r="266" spans="1:4" ht="12.75">
      <c r="A266" s="52"/>
      <c r="B266" s="32">
        <v>3020</v>
      </c>
      <c r="C266" s="33" t="s">
        <v>76</v>
      </c>
      <c r="D266" s="34">
        <v>4000</v>
      </c>
    </row>
    <row r="267" spans="1:4" ht="12.75">
      <c r="A267" s="52"/>
      <c r="B267" s="32">
        <v>4010</v>
      </c>
      <c r="C267" s="33" t="s">
        <v>40</v>
      </c>
      <c r="D267" s="34">
        <v>350000</v>
      </c>
    </row>
    <row r="268" spans="1:4" ht="12.75">
      <c r="A268" s="52"/>
      <c r="B268" s="32">
        <v>4040</v>
      </c>
      <c r="C268" s="33" t="s">
        <v>41</v>
      </c>
      <c r="D268" s="34">
        <v>25000</v>
      </c>
    </row>
    <row r="269" spans="1:4" ht="12.75">
      <c r="A269" s="52"/>
      <c r="B269" s="32">
        <v>4110</v>
      </c>
      <c r="C269" s="33" t="s">
        <v>42</v>
      </c>
      <c r="D269" s="34">
        <v>66100</v>
      </c>
    </row>
    <row r="270" spans="1:4" ht="12.75">
      <c r="A270" s="52"/>
      <c r="B270" s="32">
        <v>4120</v>
      </c>
      <c r="C270" s="33" t="s">
        <v>43</v>
      </c>
      <c r="D270" s="34">
        <v>9323</v>
      </c>
    </row>
    <row r="271" spans="1:4" ht="12.75">
      <c r="A271" s="52"/>
      <c r="B271" s="32">
        <v>4170</v>
      </c>
      <c r="C271" s="33" t="s">
        <v>45</v>
      </c>
      <c r="D271" s="34">
        <v>4000</v>
      </c>
    </row>
    <row r="272" spans="1:4" ht="12.75">
      <c r="A272" s="52"/>
      <c r="B272" s="32">
        <v>4210</v>
      </c>
      <c r="C272" s="33" t="s">
        <v>17</v>
      </c>
      <c r="D272" s="34">
        <v>10000</v>
      </c>
    </row>
    <row r="273" spans="1:4" ht="12.75">
      <c r="A273" s="52"/>
      <c r="B273" s="32">
        <v>4260</v>
      </c>
      <c r="C273" s="33" t="s">
        <v>46</v>
      </c>
      <c r="D273" s="34">
        <v>13000</v>
      </c>
    </row>
    <row r="274" spans="1:4" ht="12.75">
      <c r="A274" s="52"/>
      <c r="B274" s="32">
        <v>4270</v>
      </c>
      <c r="C274" s="33" t="s">
        <v>27</v>
      </c>
      <c r="D274" s="34">
        <v>2000</v>
      </c>
    </row>
    <row r="275" spans="1:4" ht="12.75">
      <c r="A275" s="52"/>
      <c r="B275" s="32">
        <v>4280</v>
      </c>
      <c r="C275" s="33" t="s">
        <v>47</v>
      </c>
      <c r="D275" s="34">
        <v>2000</v>
      </c>
    </row>
    <row r="276" spans="1:4" ht="12.75">
      <c r="A276" s="52"/>
      <c r="B276" s="32">
        <v>4300</v>
      </c>
      <c r="C276" s="33" t="s">
        <v>18</v>
      </c>
      <c r="D276" s="34">
        <v>10000</v>
      </c>
    </row>
    <row r="277" spans="1:4" ht="24.75">
      <c r="A277" s="52"/>
      <c r="B277" s="32">
        <v>4370</v>
      </c>
      <c r="C277" s="33" t="s">
        <v>50</v>
      </c>
      <c r="D277" s="34">
        <v>6000</v>
      </c>
    </row>
    <row r="278" spans="1:4" ht="12.75">
      <c r="A278" s="52"/>
      <c r="B278" s="32">
        <v>4410</v>
      </c>
      <c r="C278" s="33" t="s">
        <v>51</v>
      </c>
      <c r="D278" s="34">
        <v>1500</v>
      </c>
    </row>
    <row r="279" spans="1:4" ht="12.75">
      <c r="A279" s="52"/>
      <c r="B279" s="32">
        <v>4440</v>
      </c>
      <c r="C279" s="33" t="s">
        <v>53</v>
      </c>
      <c r="D279" s="34">
        <v>10877</v>
      </c>
    </row>
    <row r="280" spans="1:4" ht="24.75">
      <c r="A280" s="52"/>
      <c r="B280" s="32">
        <v>4700</v>
      </c>
      <c r="C280" s="33" t="s">
        <v>54</v>
      </c>
      <c r="D280" s="34">
        <v>2000</v>
      </c>
    </row>
    <row r="281" spans="1:4" ht="24.75">
      <c r="A281" s="52"/>
      <c r="B281" s="32">
        <v>4740</v>
      </c>
      <c r="C281" s="33" t="s">
        <v>55</v>
      </c>
      <c r="D281" s="34">
        <v>3000</v>
      </c>
    </row>
    <row r="282" spans="1:4" ht="24.75">
      <c r="A282" s="52"/>
      <c r="B282" s="32">
        <v>4750</v>
      </c>
      <c r="C282" s="33" t="s">
        <v>56</v>
      </c>
      <c r="D282" s="34">
        <v>3000</v>
      </c>
    </row>
    <row r="283" spans="1:4" ht="12.75">
      <c r="A283" s="54">
        <v>85295</v>
      </c>
      <c r="B283" s="36"/>
      <c r="C283" s="37" t="s">
        <v>16</v>
      </c>
      <c r="D283" s="38">
        <f>SUM(D284:D285)</f>
        <v>47700</v>
      </c>
    </row>
    <row r="284" spans="1:4" s="59" customFormat="1" ht="21.75">
      <c r="A284" s="64"/>
      <c r="B284" s="32">
        <v>2820</v>
      </c>
      <c r="C284" s="57" t="s">
        <v>62</v>
      </c>
      <c r="D284" s="34">
        <v>3000</v>
      </c>
    </row>
    <row r="285" spans="1:4" ht="15" customHeight="1">
      <c r="A285" s="63"/>
      <c r="B285" s="40">
        <v>3110</v>
      </c>
      <c r="C285" s="41" t="s">
        <v>95</v>
      </c>
      <c r="D285" s="42">
        <v>44700</v>
      </c>
    </row>
    <row r="286" spans="1:4" ht="12.75">
      <c r="A286" s="47">
        <v>854</v>
      </c>
      <c r="B286" s="24"/>
      <c r="C286" s="25" t="s">
        <v>98</v>
      </c>
      <c r="D286" s="26">
        <f>SUM(D287)</f>
        <v>161707</v>
      </c>
    </row>
    <row r="287" spans="1:4" ht="12.75">
      <c r="A287" s="53">
        <v>85401</v>
      </c>
      <c r="B287" s="28"/>
      <c r="C287" s="29" t="s">
        <v>99</v>
      </c>
      <c r="D287" s="30">
        <f>SUM(D288:D298)</f>
        <v>161707</v>
      </c>
    </row>
    <row r="288" spans="1:4" ht="12.75">
      <c r="A288" s="69"/>
      <c r="B288" s="70">
        <v>3020</v>
      </c>
      <c r="C288" s="71" t="s">
        <v>76</v>
      </c>
      <c r="D288" s="68">
        <v>6382</v>
      </c>
    </row>
    <row r="289" spans="1:4" ht="12.75">
      <c r="A289" s="52"/>
      <c r="B289" s="32">
        <v>4010</v>
      </c>
      <c r="C289" s="33" t="s">
        <v>40</v>
      </c>
      <c r="D289" s="34">
        <v>102796</v>
      </c>
    </row>
    <row r="290" spans="1:4" ht="12.75">
      <c r="A290" s="52"/>
      <c r="B290" s="32">
        <v>4040</v>
      </c>
      <c r="C290" s="33" t="s">
        <v>41</v>
      </c>
      <c r="D290" s="34">
        <v>5496</v>
      </c>
    </row>
    <row r="291" spans="1:4" ht="12.75">
      <c r="A291" s="52"/>
      <c r="B291" s="32">
        <v>4110</v>
      </c>
      <c r="C291" s="33" t="s">
        <v>42</v>
      </c>
      <c r="D291" s="34">
        <v>19828</v>
      </c>
    </row>
    <row r="292" spans="1:4" ht="12.75">
      <c r="A292" s="52"/>
      <c r="B292" s="32">
        <v>4120</v>
      </c>
      <c r="C292" s="33" t="s">
        <v>43</v>
      </c>
      <c r="D292" s="34">
        <v>2807</v>
      </c>
    </row>
    <row r="293" spans="1:4" ht="12.75">
      <c r="A293" s="52"/>
      <c r="B293" s="32">
        <v>4210</v>
      </c>
      <c r="C293" s="33" t="s">
        <v>17</v>
      </c>
      <c r="D293" s="34">
        <v>11750</v>
      </c>
    </row>
    <row r="294" spans="1:4" ht="12.75">
      <c r="A294" s="52"/>
      <c r="B294" s="32">
        <v>4240</v>
      </c>
      <c r="C294" s="33" t="s">
        <v>79</v>
      </c>
      <c r="D294" s="34">
        <v>2000</v>
      </c>
    </row>
    <row r="295" spans="1:4" ht="12.75">
      <c r="A295" s="52"/>
      <c r="B295" s="32">
        <v>4270</v>
      </c>
      <c r="C295" s="33" t="s">
        <v>27</v>
      </c>
      <c r="D295" s="34">
        <v>3000</v>
      </c>
    </row>
    <row r="296" spans="1:4" ht="12.75">
      <c r="A296" s="52"/>
      <c r="B296" s="32">
        <v>4410</v>
      </c>
      <c r="C296" s="33" t="s">
        <v>51</v>
      </c>
      <c r="D296" s="34">
        <v>800</v>
      </c>
    </row>
    <row r="297" spans="1:4" ht="12.75">
      <c r="A297" s="52"/>
      <c r="B297" s="32">
        <v>4440</v>
      </c>
      <c r="C297" s="33" t="s">
        <v>53</v>
      </c>
      <c r="D297" s="34">
        <v>6248</v>
      </c>
    </row>
    <row r="298" spans="1:4" ht="24.75">
      <c r="A298" s="52"/>
      <c r="B298" s="32">
        <v>4740</v>
      </c>
      <c r="C298" s="33" t="s">
        <v>55</v>
      </c>
      <c r="D298" s="34">
        <v>600</v>
      </c>
    </row>
    <row r="299" spans="1:4" ht="12.75">
      <c r="A299" s="47">
        <v>900</v>
      </c>
      <c r="B299" s="24"/>
      <c r="C299" s="25" t="s">
        <v>100</v>
      </c>
      <c r="D299" s="26">
        <f>SUM(D300,D303,D305,D307,D310,D312)</f>
        <v>801000</v>
      </c>
    </row>
    <row r="300" spans="1:4" ht="12.75">
      <c r="A300" s="54">
        <v>90002</v>
      </c>
      <c r="B300" s="36"/>
      <c r="C300" s="37" t="s">
        <v>101</v>
      </c>
      <c r="D300" s="38">
        <f>SUM(D301:D302)</f>
        <v>205000</v>
      </c>
    </row>
    <row r="301" spans="1:4" ht="12.75">
      <c r="A301" s="54"/>
      <c r="B301" s="32">
        <v>4300</v>
      </c>
      <c r="C301" s="33" t="s">
        <v>18</v>
      </c>
      <c r="D301" s="34">
        <v>50000</v>
      </c>
    </row>
    <row r="302" spans="1:4" ht="48.75">
      <c r="A302" s="52"/>
      <c r="B302" s="32">
        <v>6659</v>
      </c>
      <c r="C302" s="33" t="s">
        <v>11</v>
      </c>
      <c r="D302" s="34">
        <v>155000</v>
      </c>
    </row>
    <row r="303" spans="1:4" ht="12.75">
      <c r="A303" s="54">
        <v>90003</v>
      </c>
      <c r="B303" s="36"/>
      <c r="C303" s="37" t="s">
        <v>102</v>
      </c>
      <c r="D303" s="38">
        <f>SUM(D304)</f>
        <v>60000</v>
      </c>
    </row>
    <row r="304" spans="1:4" ht="12.75">
      <c r="A304" s="52"/>
      <c r="B304" s="32">
        <v>4300</v>
      </c>
      <c r="C304" s="33" t="s">
        <v>18</v>
      </c>
      <c r="D304" s="34">
        <v>60000</v>
      </c>
    </row>
    <row r="305" spans="1:4" ht="12.75">
      <c r="A305" s="54">
        <v>90004</v>
      </c>
      <c r="B305" s="36"/>
      <c r="C305" s="37" t="s">
        <v>103</v>
      </c>
      <c r="D305" s="38">
        <f>SUM(D306:D306)</f>
        <v>50000</v>
      </c>
    </row>
    <row r="306" spans="1:4" ht="12.75">
      <c r="A306" s="52"/>
      <c r="B306" s="32">
        <v>4300</v>
      </c>
      <c r="C306" s="33" t="s">
        <v>18</v>
      </c>
      <c r="D306" s="34">
        <v>50000</v>
      </c>
    </row>
    <row r="307" spans="1:4" ht="12.75">
      <c r="A307" s="54">
        <v>90015</v>
      </c>
      <c r="B307" s="36"/>
      <c r="C307" s="37" t="s">
        <v>104</v>
      </c>
      <c r="D307" s="38">
        <f>SUM(D308:D309)</f>
        <v>400000</v>
      </c>
    </row>
    <row r="308" spans="1:4" ht="12.75">
      <c r="A308" s="52"/>
      <c r="B308" s="32">
        <v>4260</v>
      </c>
      <c r="C308" s="33" t="s">
        <v>46</v>
      </c>
      <c r="D308" s="34">
        <v>250000</v>
      </c>
    </row>
    <row r="309" spans="1:4" ht="12.75">
      <c r="A309" s="52"/>
      <c r="B309" s="32">
        <v>4300</v>
      </c>
      <c r="C309" s="33" t="s">
        <v>18</v>
      </c>
      <c r="D309" s="34">
        <v>150000</v>
      </c>
    </row>
    <row r="310" spans="1:4" ht="12.75">
      <c r="A310" s="54">
        <v>90017</v>
      </c>
      <c r="B310" s="36"/>
      <c r="C310" s="37" t="s">
        <v>105</v>
      </c>
      <c r="D310" s="38">
        <f>SUM(D311:D311)</f>
        <v>20000</v>
      </c>
    </row>
    <row r="311" spans="1:4" s="59" customFormat="1" ht="21.75">
      <c r="A311" s="55"/>
      <c r="B311" s="56">
        <v>6210</v>
      </c>
      <c r="C311" s="57" t="s">
        <v>106</v>
      </c>
      <c r="D311" s="58">
        <v>20000</v>
      </c>
    </row>
    <row r="312" spans="1:4" ht="12.75">
      <c r="A312" s="54">
        <v>90095</v>
      </c>
      <c r="B312" s="36"/>
      <c r="C312" s="37" t="s">
        <v>16</v>
      </c>
      <c r="D312" s="38">
        <f>SUM(D313:D317)</f>
        <v>66000</v>
      </c>
    </row>
    <row r="313" spans="1:4" s="59" customFormat="1" ht="32.25">
      <c r="A313" s="55"/>
      <c r="B313" s="56">
        <v>2900</v>
      </c>
      <c r="C313" s="57" t="s">
        <v>107</v>
      </c>
      <c r="D313" s="58">
        <v>27000</v>
      </c>
    </row>
    <row r="314" spans="1:4" ht="12.75">
      <c r="A314" s="52"/>
      <c r="B314" s="32">
        <v>4210</v>
      </c>
      <c r="C314" s="33" t="s">
        <v>17</v>
      </c>
      <c r="D314" s="34">
        <v>1000</v>
      </c>
    </row>
    <row r="315" spans="1:4" ht="12.75">
      <c r="A315" s="52"/>
      <c r="B315" s="32">
        <v>4260</v>
      </c>
      <c r="C315" s="33" t="s">
        <v>46</v>
      </c>
      <c r="D315" s="34">
        <v>10000</v>
      </c>
    </row>
    <row r="316" spans="1:4" ht="12.75">
      <c r="A316" s="52"/>
      <c r="B316" s="32">
        <v>4300</v>
      </c>
      <c r="C316" s="33" t="s">
        <v>18</v>
      </c>
      <c r="D316" s="34">
        <v>20000</v>
      </c>
    </row>
    <row r="317" spans="1:4" ht="12.75">
      <c r="A317" s="61"/>
      <c r="B317" s="32">
        <v>4430</v>
      </c>
      <c r="C317" s="33" t="s">
        <v>19</v>
      </c>
      <c r="D317" s="72">
        <v>8000</v>
      </c>
    </row>
    <row r="318" spans="1:4" ht="12.75">
      <c r="A318" s="73">
        <v>921</v>
      </c>
      <c r="B318" s="74"/>
      <c r="C318" s="75" t="s">
        <v>108</v>
      </c>
      <c r="D318" s="76">
        <f>SUM(D319,D321,D323)</f>
        <v>472000</v>
      </c>
    </row>
    <row r="319" spans="1:4" ht="12.75">
      <c r="A319" s="62">
        <v>92109</v>
      </c>
      <c r="B319" s="36"/>
      <c r="C319" s="37" t="s">
        <v>109</v>
      </c>
      <c r="D319" s="65">
        <f>SUM(D320)</f>
        <v>234000</v>
      </c>
    </row>
    <row r="320" spans="1:4" ht="24.75">
      <c r="A320" s="69"/>
      <c r="B320" s="70">
        <v>2480</v>
      </c>
      <c r="C320" s="71" t="s">
        <v>110</v>
      </c>
      <c r="D320" s="68">
        <v>234000</v>
      </c>
    </row>
    <row r="321" spans="1:4" ht="12.75">
      <c r="A321" s="54">
        <v>92116</v>
      </c>
      <c r="B321" s="36"/>
      <c r="C321" s="37" t="s">
        <v>111</v>
      </c>
      <c r="D321" s="38">
        <f>SUM(D322)</f>
        <v>168000</v>
      </c>
    </row>
    <row r="322" spans="1:4" ht="24.75">
      <c r="A322" s="54"/>
      <c r="B322" s="70">
        <v>2480</v>
      </c>
      <c r="C322" s="71" t="s">
        <v>110</v>
      </c>
      <c r="D322" s="38">
        <v>168000</v>
      </c>
    </row>
    <row r="323" spans="1:4" ht="12.75">
      <c r="A323" s="54">
        <v>92195</v>
      </c>
      <c r="B323" s="36"/>
      <c r="C323" s="36" t="s">
        <v>16</v>
      </c>
      <c r="D323" s="38">
        <f>SUM(D324:D326)</f>
        <v>70000</v>
      </c>
    </row>
    <row r="324" spans="1:4" ht="12.75">
      <c r="A324" s="52"/>
      <c r="B324" s="32">
        <v>4210</v>
      </c>
      <c r="C324" s="32" t="s">
        <v>17</v>
      </c>
      <c r="D324" s="34">
        <v>10000</v>
      </c>
    </row>
    <row r="325" spans="1:4" ht="12.75">
      <c r="A325" s="63"/>
      <c r="B325" s="40">
        <v>4270</v>
      </c>
      <c r="C325" s="33" t="s">
        <v>27</v>
      </c>
      <c r="D325" s="42">
        <v>50000</v>
      </c>
    </row>
    <row r="326" spans="1:4" ht="12.75">
      <c r="A326" s="63"/>
      <c r="B326" s="40">
        <v>4300</v>
      </c>
      <c r="C326" s="40" t="s">
        <v>18</v>
      </c>
      <c r="D326" s="42">
        <v>10000</v>
      </c>
    </row>
    <row r="327" spans="1:4" ht="12.75">
      <c r="A327" s="77">
        <v>926</v>
      </c>
      <c r="B327" s="24"/>
      <c r="C327" s="25" t="s">
        <v>112</v>
      </c>
      <c r="D327" s="26">
        <f>SUM(D328,D332)</f>
        <v>2867450</v>
      </c>
    </row>
    <row r="328" spans="1:4" ht="12.75">
      <c r="A328" s="53">
        <v>92601</v>
      </c>
      <c r="B328" s="28"/>
      <c r="C328" s="29" t="s">
        <v>113</v>
      </c>
      <c r="D328" s="30">
        <f>SUM(D329:D331)</f>
        <v>2755000</v>
      </c>
    </row>
    <row r="329" spans="1:4" ht="12.75">
      <c r="A329" s="53"/>
      <c r="B329" s="32">
        <v>6050</v>
      </c>
      <c r="C329" s="33" t="s">
        <v>29</v>
      </c>
      <c r="D329" s="34">
        <v>5000</v>
      </c>
    </row>
    <row r="330" spans="1:4" ht="12.75">
      <c r="A330" s="53"/>
      <c r="B330" s="32">
        <v>6058</v>
      </c>
      <c r="C330" s="33" t="s">
        <v>29</v>
      </c>
      <c r="D330" s="34">
        <v>2475000</v>
      </c>
    </row>
    <row r="331" spans="1:4" ht="12.75">
      <c r="A331" s="52"/>
      <c r="B331" s="40">
        <v>6059</v>
      </c>
      <c r="C331" s="41" t="s">
        <v>29</v>
      </c>
      <c r="D331" s="42">
        <v>275000</v>
      </c>
    </row>
    <row r="332" spans="1:4" ht="12.75">
      <c r="A332" s="53">
        <v>92605</v>
      </c>
      <c r="B332" s="36"/>
      <c r="C332" s="37" t="s">
        <v>114</v>
      </c>
      <c r="D332" s="38">
        <f>SUM(D333:D339)</f>
        <v>112450</v>
      </c>
    </row>
    <row r="333" spans="1:4" ht="24.75">
      <c r="A333" s="54"/>
      <c r="B333" s="70">
        <v>2820</v>
      </c>
      <c r="C333" s="71" t="s">
        <v>115</v>
      </c>
      <c r="D333" s="68">
        <v>60000</v>
      </c>
    </row>
    <row r="334" spans="1:4" ht="12.75">
      <c r="A334" s="52"/>
      <c r="B334" s="32">
        <v>4110</v>
      </c>
      <c r="C334" s="33" t="s">
        <v>42</v>
      </c>
      <c r="D334" s="34">
        <v>1100</v>
      </c>
    </row>
    <row r="335" spans="1:4" ht="12.75">
      <c r="A335" s="52"/>
      <c r="B335" s="32">
        <v>4120</v>
      </c>
      <c r="C335" s="33" t="s">
        <v>43</v>
      </c>
      <c r="D335" s="34">
        <v>150</v>
      </c>
    </row>
    <row r="336" spans="1:4" ht="12.75">
      <c r="A336" s="52"/>
      <c r="B336" s="32">
        <v>4170</v>
      </c>
      <c r="C336" s="33" t="s">
        <v>45</v>
      </c>
      <c r="D336" s="34">
        <v>6200</v>
      </c>
    </row>
    <row r="337" spans="1:4" ht="12.75">
      <c r="A337" s="52"/>
      <c r="B337" s="32">
        <v>4210</v>
      </c>
      <c r="C337" s="33" t="s">
        <v>17</v>
      </c>
      <c r="D337" s="34">
        <v>21600</v>
      </c>
    </row>
    <row r="338" spans="1:4" ht="12.75">
      <c r="A338" s="52"/>
      <c r="B338" s="32">
        <v>4270</v>
      </c>
      <c r="C338" s="33" t="s">
        <v>27</v>
      </c>
      <c r="D338" s="34">
        <v>10000</v>
      </c>
    </row>
    <row r="339" spans="1:4" ht="12.75">
      <c r="A339" s="63"/>
      <c r="B339" s="40">
        <v>4300</v>
      </c>
      <c r="C339" s="41" t="s">
        <v>18</v>
      </c>
      <c r="D339" s="42">
        <v>13400</v>
      </c>
    </row>
    <row r="340" spans="1:4" ht="12.75">
      <c r="A340" s="78"/>
      <c r="B340" s="79"/>
      <c r="C340" s="80" t="s">
        <v>116</v>
      </c>
      <c r="D340" s="81">
        <f>SUM(D341,D348,D353)</f>
        <v>4140300</v>
      </c>
    </row>
    <row r="341" spans="1:4" ht="12.75">
      <c r="A341" s="47">
        <v>750</v>
      </c>
      <c r="B341" s="24"/>
      <c r="C341" s="25" t="s">
        <v>35</v>
      </c>
      <c r="D341" s="26">
        <f>SUM(D342)</f>
        <v>82400</v>
      </c>
    </row>
    <row r="342" spans="1:4" ht="12.75">
      <c r="A342" s="53">
        <v>75011</v>
      </c>
      <c r="B342" s="28"/>
      <c r="C342" s="29" t="s">
        <v>117</v>
      </c>
      <c r="D342" s="30">
        <f>SUM(D343:D347)</f>
        <v>82400</v>
      </c>
    </row>
    <row r="343" spans="1:4" ht="12.75">
      <c r="A343" s="52"/>
      <c r="B343" s="32">
        <v>4010</v>
      </c>
      <c r="C343" s="33" t="s">
        <v>40</v>
      </c>
      <c r="D343" s="34">
        <v>58710</v>
      </c>
    </row>
    <row r="344" spans="1:4" ht="12.75">
      <c r="A344" s="52"/>
      <c r="B344" s="32">
        <v>4040</v>
      </c>
      <c r="C344" s="33" t="s">
        <v>41</v>
      </c>
      <c r="D344" s="34">
        <v>8000</v>
      </c>
    </row>
    <row r="345" spans="1:4" ht="12.75">
      <c r="A345" s="52"/>
      <c r="B345" s="32">
        <v>4110</v>
      </c>
      <c r="C345" s="33" t="s">
        <v>42</v>
      </c>
      <c r="D345" s="34">
        <v>11407</v>
      </c>
    </row>
    <row r="346" spans="1:4" ht="12.75">
      <c r="A346" s="52"/>
      <c r="B346" s="32">
        <v>4120</v>
      </c>
      <c r="C346" s="33" t="s">
        <v>43</v>
      </c>
      <c r="D346" s="34">
        <v>1634</v>
      </c>
    </row>
    <row r="347" spans="1:4" ht="12.75">
      <c r="A347" s="63"/>
      <c r="B347" s="40">
        <v>4440</v>
      </c>
      <c r="C347" s="41" t="s">
        <v>53</v>
      </c>
      <c r="D347" s="42">
        <v>2649</v>
      </c>
    </row>
    <row r="348" spans="1:4" ht="24.75">
      <c r="A348" s="47">
        <v>751</v>
      </c>
      <c r="B348" s="24"/>
      <c r="C348" s="25" t="s">
        <v>118</v>
      </c>
      <c r="D348" s="26">
        <f>SUM(D349)</f>
        <v>1800</v>
      </c>
    </row>
    <row r="349" spans="1:4" ht="24.75">
      <c r="A349" s="53">
        <v>75101</v>
      </c>
      <c r="B349" s="28"/>
      <c r="C349" s="29" t="s">
        <v>119</v>
      </c>
      <c r="D349" s="30">
        <f>SUM(D350:D352)</f>
        <v>1800</v>
      </c>
    </row>
    <row r="350" spans="1:4" ht="12.75">
      <c r="A350" s="53"/>
      <c r="B350" s="32">
        <v>4010</v>
      </c>
      <c r="C350" s="32" t="s">
        <v>40</v>
      </c>
      <c r="D350" s="68">
        <v>1506</v>
      </c>
    </row>
    <row r="351" spans="1:4" ht="12.75">
      <c r="A351" s="52"/>
      <c r="B351" s="32">
        <v>4110</v>
      </c>
      <c r="C351" s="33" t="s">
        <v>42</v>
      </c>
      <c r="D351" s="34">
        <v>257</v>
      </c>
    </row>
    <row r="352" spans="1:4" ht="12.75">
      <c r="A352" s="52"/>
      <c r="B352" s="32">
        <v>4120</v>
      </c>
      <c r="C352" s="33" t="s">
        <v>43</v>
      </c>
      <c r="D352" s="34">
        <v>37</v>
      </c>
    </row>
    <row r="353" spans="1:4" ht="12.75">
      <c r="A353" s="47">
        <v>852</v>
      </c>
      <c r="B353" s="24"/>
      <c r="C353" s="25" t="s">
        <v>91</v>
      </c>
      <c r="D353" s="26">
        <f>SUM(D354,D364,D366)</f>
        <v>4056100</v>
      </c>
    </row>
    <row r="354" spans="1:4" ht="24.75">
      <c r="A354" s="53">
        <v>85212</v>
      </c>
      <c r="B354" s="28"/>
      <c r="C354" s="29" t="s">
        <v>120</v>
      </c>
      <c r="D354" s="30">
        <f>SUM(D355:D363)</f>
        <v>3824300</v>
      </c>
    </row>
    <row r="355" spans="1:4" ht="12.75">
      <c r="A355" s="52"/>
      <c r="B355" s="32">
        <v>3110</v>
      </c>
      <c r="C355" s="33" t="s">
        <v>95</v>
      </c>
      <c r="D355" s="34">
        <v>3692913</v>
      </c>
    </row>
    <row r="356" spans="1:4" ht="12.75">
      <c r="A356" s="52"/>
      <c r="B356" s="32">
        <v>4010</v>
      </c>
      <c r="C356" s="33" t="s">
        <v>40</v>
      </c>
      <c r="D356" s="34">
        <v>73120</v>
      </c>
    </row>
    <row r="357" spans="1:4" ht="12.75">
      <c r="A357" s="52"/>
      <c r="B357" s="32">
        <v>4040</v>
      </c>
      <c r="C357" s="33" t="s">
        <v>41</v>
      </c>
      <c r="D357" s="34">
        <v>5400</v>
      </c>
    </row>
    <row r="358" spans="1:4" ht="12.75">
      <c r="A358" s="52"/>
      <c r="B358" s="32">
        <v>4110</v>
      </c>
      <c r="C358" s="33" t="s">
        <v>42</v>
      </c>
      <c r="D358" s="34">
        <v>33693</v>
      </c>
    </row>
    <row r="359" spans="1:4" ht="12.75">
      <c r="A359" s="52"/>
      <c r="B359" s="32">
        <v>4120</v>
      </c>
      <c r="C359" s="33" t="s">
        <v>43</v>
      </c>
      <c r="D359" s="34">
        <v>1925</v>
      </c>
    </row>
    <row r="360" spans="1:4" ht="12.75">
      <c r="A360" s="52"/>
      <c r="B360" s="32">
        <v>4210</v>
      </c>
      <c r="C360" s="33" t="s">
        <v>17</v>
      </c>
      <c r="D360" s="34">
        <v>3658</v>
      </c>
    </row>
    <row r="361" spans="1:4" ht="12.75">
      <c r="A361" s="52"/>
      <c r="B361" s="32">
        <v>4300</v>
      </c>
      <c r="C361" s="33" t="s">
        <v>18</v>
      </c>
      <c r="D361" s="34">
        <v>10000</v>
      </c>
    </row>
    <row r="362" spans="1:4" ht="12.75">
      <c r="A362" s="52"/>
      <c r="B362" s="32">
        <v>4410</v>
      </c>
      <c r="C362" s="33" t="s">
        <v>51</v>
      </c>
      <c r="D362" s="34">
        <v>500</v>
      </c>
    </row>
    <row r="363" spans="1:4" ht="12.75">
      <c r="A363" s="52"/>
      <c r="B363" s="40">
        <v>4440</v>
      </c>
      <c r="C363" s="41" t="s">
        <v>53</v>
      </c>
      <c r="D363" s="34">
        <v>3091</v>
      </c>
    </row>
    <row r="364" spans="1:4" ht="36.75">
      <c r="A364" s="54">
        <v>85213</v>
      </c>
      <c r="B364" s="36"/>
      <c r="C364" s="37" t="s">
        <v>121</v>
      </c>
      <c r="D364" s="38">
        <f>SUM(D365)</f>
        <v>41500</v>
      </c>
    </row>
    <row r="365" spans="1:4" ht="12.75">
      <c r="A365" s="52"/>
      <c r="B365" s="32">
        <v>4130</v>
      </c>
      <c r="C365" s="33" t="s">
        <v>122</v>
      </c>
      <c r="D365" s="34">
        <v>41500</v>
      </c>
    </row>
    <row r="366" spans="1:4" ht="24.75">
      <c r="A366" s="54">
        <v>85214</v>
      </c>
      <c r="B366" s="36"/>
      <c r="C366" s="37" t="s">
        <v>123</v>
      </c>
      <c r="D366" s="38">
        <f>SUM(D367:D367)</f>
        <v>190300</v>
      </c>
    </row>
    <row r="367" spans="1:4" ht="12.75">
      <c r="A367" s="52"/>
      <c r="B367" s="32">
        <v>3110</v>
      </c>
      <c r="C367" s="33" t="s">
        <v>95</v>
      </c>
      <c r="D367" s="34">
        <v>190300</v>
      </c>
    </row>
    <row r="368" spans="1:4" ht="12.75">
      <c r="A368" s="82" t="s">
        <v>124</v>
      </c>
      <c r="B368" s="82"/>
      <c r="C368" s="82"/>
      <c r="D368" s="83">
        <f>SUM(D340,D6)</f>
        <v>31612645</v>
      </c>
    </row>
    <row r="369" ht="12.75">
      <c r="C369" s="2" t="s">
        <v>125</v>
      </c>
    </row>
    <row r="371" ht="12.75">
      <c r="C371" s="2" t="s">
        <v>126</v>
      </c>
    </row>
  </sheetData>
  <mergeCells count="2">
    <mergeCell ref="C1:D1"/>
    <mergeCell ref="A368:C368"/>
  </mergeCells>
  <printOptions/>
  <pageMargins left="0.7479166666666667" right="0.7479166666666667" top="0.9840277777777777" bottom="0.5506944444444445" header="0.5118055555555555" footer="0.06666666666666667"/>
  <pageSetup firstPageNumber="8" useFirstPageNumber="1" horizontalDpi="300" verticalDpi="300" orientation="portrait" paperSize="9" scale="98"/>
  <headerFooter alignWithMargins="0">
    <oddFooter>&amp;CStrona &amp;P</oddFooter>
  </headerFooter>
  <rowBreaks count="3" manualBreakCount="3">
    <brk id="46" max="255" man="1"/>
    <brk id="92" max="255" man="1"/>
    <brk id="3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GOLINA</dc:creator>
  <cp:keywords/>
  <dc:description/>
  <cp:lastModifiedBy>UM GOLINA</cp:lastModifiedBy>
  <cp:lastPrinted>2007-12-31T08:14:43Z</cp:lastPrinted>
  <dcterms:created xsi:type="dcterms:W3CDTF">2007-11-14T08:30:38Z</dcterms:created>
  <dcterms:modified xsi:type="dcterms:W3CDTF">2007-12-30T11:30:43Z</dcterms:modified>
  <cp:category/>
  <cp:version/>
  <cp:contentType/>
  <cp:contentStatus/>
  <cp:revision>1</cp:revision>
</cp:coreProperties>
</file>