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9405" activeTab="2"/>
  </bookViews>
  <sheets>
    <sheet name="Zał 1,2 i 3" sheetId="1" r:id="rId1"/>
    <sheet name="Uzasadnienie" sheetId="2" r:id="rId2"/>
    <sheet name="Zal nr 6" sheetId="3" r:id="rId3"/>
  </sheets>
  <definedNames/>
  <calcPr fullCalcOnLoad="1"/>
</workbook>
</file>

<file path=xl/sharedStrings.xml><?xml version="1.0" encoding="utf-8"?>
<sst xmlns="http://schemas.openxmlformats.org/spreadsheetml/2006/main" count="446" uniqueCount="275">
  <si>
    <t xml:space="preserve">                                             Zarządzenie Nr 26/2006</t>
  </si>
  <si>
    <t xml:space="preserve">                                             Burmistrza Goliny</t>
  </si>
  <si>
    <t>Rady Miejskiej w Golinie</t>
  </si>
  <si>
    <t xml:space="preserve">                                             z dnia 9 listopada  2006 roku</t>
  </si>
  <si>
    <t>w sprawie zmiany budżetu  na rok 2007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</si>
  <si>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</si>
  <si>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</si>
  <si>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</si>
  <si>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art.. 175, 176, 182, 184 ust. 1, 2 i 3, art.188 ust. 2 i 195 ust. 2 i 3 ustawy z dnia 30 czerwca 2005 roku </t>
  </si>
  <si>
    <t xml:space="preserve">   o finansach publicznych  (Dz. U. z 2005 roku Nr 249 poz. 2104 ze zmianami)</t>
  </si>
  <si>
    <t xml:space="preserve">   Rada Miejska w Golinie uchwala, co następuje:</t>
  </si>
  <si>
    <t>§ 1</t>
  </si>
  <si>
    <t>§ 2</t>
  </si>
  <si>
    <t xml:space="preserve">    to jest do kwoty:</t>
  </si>
  <si>
    <t>§ 3</t>
  </si>
  <si>
    <t>Wykonanie uchwały powierza się Burmistrzowi Goliny.</t>
  </si>
  <si>
    <t>§ 4</t>
  </si>
  <si>
    <t>Uchwała  wchodzi w życie z dniem podjęcia i podlega ogłoszeniu na tablicy ogłoszeń w Urzędzie Miejskim w Golinie</t>
  </si>
  <si>
    <t xml:space="preserve"> i w Biuletynie Informacji Publicznej.</t>
  </si>
  <si>
    <t>Dz.</t>
  </si>
  <si>
    <t>Rozdz</t>
  </si>
  <si>
    <t>§</t>
  </si>
  <si>
    <t>Nazwa</t>
  </si>
  <si>
    <t xml:space="preserve"> Zwiększenie (+) Zmniejszenie (-) </t>
  </si>
  <si>
    <t>1</t>
  </si>
  <si>
    <t>Różne rozliczenia</t>
  </si>
  <si>
    <t>801</t>
  </si>
  <si>
    <t>Oświata i wychowanie</t>
  </si>
  <si>
    <t>Załącznik Nr 2 do Uchwały Nr IV/26/2007</t>
  </si>
  <si>
    <t>Rady Miejskiej w Golinie z dnia 25 stycznia  2007 r. w sprawie uchwalenia budżetu  na rok 2007</t>
  </si>
  <si>
    <t xml:space="preserve">  Plan na rok 2007   </t>
  </si>
  <si>
    <t>3</t>
  </si>
  <si>
    <t>ZADANIA WŁASNE</t>
  </si>
  <si>
    <t>01010</t>
  </si>
  <si>
    <t>6050</t>
  </si>
  <si>
    <t>600</t>
  </si>
  <si>
    <t>Transport i łączność</t>
  </si>
  <si>
    <t>4270</t>
  </si>
  <si>
    <t>Zakup usług remontowych</t>
  </si>
  <si>
    <t>Drogi publiczne gminne</t>
  </si>
  <si>
    <t>750</t>
  </si>
  <si>
    <t>Administracja publiczna</t>
  </si>
  <si>
    <t>Szkoły podstawowe</t>
  </si>
  <si>
    <t>OGÓŁEM WYDATKI</t>
  </si>
  <si>
    <t>Załącznik Nr 3 do Uchwały Nr IV/26/2007</t>
  </si>
  <si>
    <t>Rady Miejskiej w Golinie z dnia 25 stycznia 2005 r. w  sprawie uchwalenia budżetu na rok 2007</t>
  </si>
  <si>
    <t xml:space="preserve"> Wykaz wydatków majątkowych na rok 2007 </t>
  </si>
  <si>
    <t xml:space="preserve">Lp. </t>
  </si>
  <si>
    <t>Rozdz.</t>
  </si>
  <si>
    <t>Uporządkowanie gospodarki wodno-ściekowej na terenie Gmin członkowskich MZWiK w Subregionie Konińskim</t>
  </si>
  <si>
    <t>Budowa dróg dojazdowych do gruntów rolnych: obręb Golina, Spławie, Węglew - Rosocha Kolonia</t>
  </si>
  <si>
    <t xml:space="preserve">Budowa drogi gminnej  Węglew-Kraśnica </t>
  </si>
  <si>
    <t>Budowa ulic w mieście Golina</t>
  </si>
  <si>
    <t>Wykup gruntu na cele publiczne</t>
  </si>
  <si>
    <t>Termomodernizacja  i nadbudowa  budynku administracyjnego Urzędu Miejskiego w Golinie</t>
  </si>
  <si>
    <t>Zakup sprzętu informatycznego i oprogramowania</t>
  </si>
  <si>
    <t>Rozbudowa o aulę i studia dydaktyczno-artystyczne oraz przebudowie Szkoły Podstawowej w celu utworzenia zaplecza kulturalno-artystycznego miejscowości Radolina - I etap</t>
  </si>
  <si>
    <t>Wyposażenie  placu zabaw</t>
  </si>
  <si>
    <t>Budowa kanalizacji sanitarnej w miejscowości Golina</t>
  </si>
  <si>
    <t>Wydatki na zakup i objęcie akcji oraz wniesienie wkładów</t>
  </si>
  <si>
    <t>Zakup samochodu ciężarowego</t>
  </si>
  <si>
    <t>Zmiana systemu ogrzewania i termomodernizacja Biblioteki Publicznej w Golinie, Pl. Kazimierza 12</t>
  </si>
  <si>
    <t>Budowa hali widowiskowo sportowej</t>
  </si>
  <si>
    <t>Razem wydatki majątkowe</t>
  </si>
  <si>
    <t>Rozdział</t>
  </si>
  <si>
    <t>Wydatki</t>
  </si>
  <si>
    <t xml:space="preserve">             Lech Kwiatkowski</t>
  </si>
  <si>
    <t>...........................................</t>
  </si>
  <si>
    <t xml:space="preserve">               ( podpis)</t>
  </si>
  <si>
    <t>Razem</t>
  </si>
  <si>
    <t>W uchwale Nr IV/26/2007 Rady Miejskiej w Golinie z dnia 25 stycznia 2007 roku w sprawie</t>
  </si>
  <si>
    <t>uchwalenia budżetu Gminy Golina na rok 2007 zmienionej:</t>
  </si>
  <si>
    <t xml:space="preserve"> - Uchwałą Nr VII/37/2007 z dnia 19 marca 2007 roku</t>
  </si>
  <si>
    <t xml:space="preserve"> - Zarządzeniem Nr 10/2007 z dnia 30 marca 2007 roku</t>
  </si>
  <si>
    <t>wprowadza się następujące zmiany:</t>
  </si>
  <si>
    <t>2710</t>
  </si>
  <si>
    <t xml:space="preserve"> Plan na rok 2007 </t>
  </si>
  <si>
    <t xml:space="preserve"> -      </t>
  </si>
  <si>
    <t xml:space="preserve"> Przewodniczący Rady Miejskiej </t>
  </si>
  <si>
    <t>Pozostała działalność</t>
  </si>
  <si>
    <t>Kultura fizyczna i sport</t>
  </si>
  <si>
    <t>Zadania w zakresie kultury fizycznej i sportu</t>
  </si>
  <si>
    <t>Ochotnicze straże pożarne</t>
  </si>
  <si>
    <t>754</t>
  </si>
  <si>
    <t>Bezpieczeństwo publiczne i ochrona przeciwpożarowa</t>
  </si>
  <si>
    <t>4210</t>
  </si>
  <si>
    <t>Zakup materiałów i wyposażenia</t>
  </si>
  <si>
    <t>Dochody</t>
  </si>
  <si>
    <t>Przychody</t>
  </si>
  <si>
    <t>Rozchody</t>
  </si>
  <si>
    <t xml:space="preserve">w tym wolne środki </t>
  </si>
  <si>
    <t>zgodnie z załącznikiem nr 1</t>
  </si>
  <si>
    <t xml:space="preserve">                                              Załącznik Nr 1 do Uchwały Nr IV/26/2007</t>
  </si>
  <si>
    <t>Rady Miejskiej w Golinie z dnia 25 stycznia 2007 roku w sprawie uchwalenia budżetu na rok 2007</t>
  </si>
  <si>
    <t>Razem dochody własne</t>
  </si>
  <si>
    <t>OGÓŁEM DOCHODY</t>
  </si>
  <si>
    <t>4430</t>
  </si>
  <si>
    <t>Różne opłaty i składki</t>
  </si>
  <si>
    <t>921</t>
  </si>
  <si>
    <t>Kultura i ochrona dziedzictwa narodowego</t>
  </si>
  <si>
    <t>4300</t>
  </si>
  <si>
    <t>Zakup usług pozostałych</t>
  </si>
  <si>
    <t>Modernizacja i rozbudowa budynków OSP Przyjma i Spławie</t>
  </si>
  <si>
    <t xml:space="preserve"> - Zarządzeniem Nr 14/2007 z dnia 14 maja 2007 roku</t>
  </si>
  <si>
    <t>zgodnie z załącznikiem nr 2 i 3</t>
  </si>
  <si>
    <t xml:space="preserve">                                                                                                     </t>
  </si>
  <si>
    <t>Rolnictwo i łowiectwo</t>
  </si>
  <si>
    <t>Wydatki inwestycyjne jednostek budżetowych</t>
  </si>
  <si>
    <t>Składki na ubezpieczenia społeczne</t>
  </si>
  <si>
    <t>Składki na Fundusz Pracy</t>
  </si>
  <si>
    <t>Gospodarka mieszkaniowa</t>
  </si>
  <si>
    <t>Gospodarka gruntami i nieruchomościami</t>
  </si>
  <si>
    <t>Podróże służbowe krajowe</t>
  </si>
  <si>
    <t>Urzędy gmin (miast i miast na prawach powiatu)</t>
  </si>
  <si>
    <t>Wynagrodzenia osobowe pracowników</t>
  </si>
  <si>
    <t>Dodatkowe wynagrodzenie roczne</t>
  </si>
  <si>
    <t>Odpisy na zakładowy fundusz świadczeń socjalnych</t>
  </si>
  <si>
    <t>Wydatki na zakupy inwestycyjne jednostek budżetowych</t>
  </si>
  <si>
    <t>Obsługa długu publicznego</t>
  </si>
  <si>
    <t>Obsługa papierów wartościowych, kredytów i pożyczek jednostek samorządu terytorialnego</t>
  </si>
  <si>
    <t>Pomoc społeczna</t>
  </si>
  <si>
    <t>Domy pomocy społecznej</t>
  </si>
  <si>
    <t>Zakup usług przez jednostki samorządu terytorialnego od innych jednostek samorządu terytorialnego</t>
  </si>
  <si>
    <t>Świadczenia społeczne</t>
  </si>
  <si>
    <t>Gospodarka komunalna i ochrona środowiska</t>
  </si>
  <si>
    <t>Domy i ośrodki kultury, świetlice i kluby</t>
  </si>
  <si>
    <t>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</si>
  <si>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</si>
  <si>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</si>
  <si>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zdrowotne opłacane za osoby pobierające niektóre świadczenia z pomocy społecznej oraz niektóre świadczenia rodzinne</t>
  </si>
  <si>
    <t>Składki na ubezpieczenia zdrowotne</t>
  </si>
  <si>
    <t>Razem wydatki</t>
  </si>
  <si>
    <t>Dochody ze sprzedaży gruntów lub użytków rolnych</t>
  </si>
  <si>
    <t>010</t>
  </si>
  <si>
    <t>01095</t>
  </si>
  <si>
    <t>Dotacje otrzymane z funduszy celowych na finansowanie lub dofinansowanie kosztów realizacji inwestycji i zakupów inwestycyjnych jednostek sektora finansów publicznych</t>
  </si>
  <si>
    <t>0870</t>
  </si>
  <si>
    <t>Uporządkowanie Gospodarki Odpadami na terenie subregionu konińskiego</t>
  </si>
  <si>
    <r>
      <t xml:space="preserve">    poszczególnych programow w latach 2007 - 2009, zgodnie </t>
    </r>
    <r>
      <rPr>
        <b/>
        <i/>
        <sz val="8"/>
        <rFont val="Arial"/>
        <family val="2"/>
      </rPr>
      <t>z załącznikiem nr 6</t>
    </r>
  </si>
  <si>
    <t xml:space="preserve">     to jest do kwoty: </t>
  </si>
  <si>
    <t xml:space="preserve">     to jest do kwoty:</t>
  </si>
  <si>
    <t>Załącznik Nr 6 do Uchwały Nr IV/26/2007</t>
  </si>
  <si>
    <t>Wydatki na  wieloletnie programy inwestycyjne przewidziane do realizacji w latach 2007-2009 (WPI)</t>
  </si>
  <si>
    <t>Nazwa programu</t>
  </si>
  <si>
    <t>Cel</t>
  </si>
  <si>
    <t>Jedn. organiz. odpowiedzialna za realizację lub koordynująca</t>
  </si>
  <si>
    <t>Okres realizacji</t>
  </si>
  <si>
    <t>Łączne nakłady finansowe</t>
  </si>
  <si>
    <t xml:space="preserve">   Plan 2007 rok   </t>
  </si>
  <si>
    <t xml:space="preserve">  Plan na2008 rok  </t>
  </si>
  <si>
    <t xml:space="preserve">  Plan na2009 rok  </t>
  </si>
  <si>
    <t xml:space="preserve">  Plan na 2010 rok  </t>
  </si>
  <si>
    <t xml:space="preserve"> Plan na 2011 rok </t>
  </si>
  <si>
    <t>Zwiększenie ilości oczyszczonych ścieków, poprawa stanu środowiska, poprawa jakości i ilości wody</t>
  </si>
  <si>
    <t>ZMWiK Konin</t>
  </si>
  <si>
    <t>2006-2011</t>
  </si>
  <si>
    <t xml:space="preserve"> Wpłaty gmin i powiatów na rzecz innych jednostek samorządu terytorialnego oraz związków gmin lub związków powiatów na dofinansowanie zadań inwestycyjnych i zakupów inwestycyjnych</t>
  </si>
  <si>
    <t>Budowa ulic w mieście Golina wraz z odprowadzeniem wód deszczowych</t>
  </si>
  <si>
    <t>Poprawa jakości stanu dróg</t>
  </si>
  <si>
    <t>Urząd Miejski</t>
  </si>
  <si>
    <t>2006-2009</t>
  </si>
  <si>
    <t>Wydatki inwestycyjne w jednostkach budżetowych</t>
  </si>
  <si>
    <t>Budowa drogi gminnej Węglew Kraśnica</t>
  </si>
  <si>
    <t>Uporządkowanie Gospodarki Odpadami na terenie Subregionu Konińskiego</t>
  </si>
  <si>
    <t>Poprawa stanu środowiska poprzez uporządkowanie gospodarki odpadami</t>
  </si>
  <si>
    <t>Związek Międzygminny Koniński Region Komunalny</t>
  </si>
  <si>
    <t>Budowa hali widowiskowo-sportowej i zagospodarowanie dzialki w miejscowości Golina</t>
  </si>
  <si>
    <t>Porawa zaplecza dla rozwoju fizycznego dzieci i młodzieży</t>
  </si>
  <si>
    <t>OGÓŁEM</t>
  </si>
  <si>
    <t xml:space="preserve">  Przewodniczący Rady Miejskiej  </t>
  </si>
  <si>
    <t xml:space="preserve">     Lech Kwiatkowski </t>
  </si>
  <si>
    <t xml:space="preserve"> ................................................. </t>
  </si>
  <si>
    <t xml:space="preserve">                 (podpis) </t>
  </si>
  <si>
    <t>w sprawie zmiany budżetu na rok 2007</t>
  </si>
  <si>
    <t xml:space="preserve"> - Zarządzeniem Nr 13/2007 z dnia 27 kwietnia 2007 roku</t>
  </si>
  <si>
    <t xml:space="preserve"> - Uchwałą Nr X/50/2007 z dnia 21 maja 2007 roku</t>
  </si>
  <si>
    <t xml:space="preserve"> 1) Uchwalone w § 1 ust. 1 dochody budżetu zwiększa się o kwotę 318 878,00 zł</t>
  </si>
  <si>
    <t>2) Uchwalone w § 1 ust. 2 pkt. 1 dotacje celowe na realizację zadań z zakresu administracji rządowej i innych zadań</t>
  </si>
  <si>
    <t xml:space="preserve">    zleconych ustawami zwiększa się o kwotę 423,00 zł to jest do kwoty:</t>
  </si>
  <si>
    <t>700</t>
  </si>
  <si>
    <t>0470</t>
  </si>
  <si>
    <t>0750</t>
  </si>
  <si>
    <t xml:space="preserve"> -    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</si>
  <si>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</si>
  <si>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 za zarząd, użytkowanie i użytkowanie wieczyste nieruchomości</t>
  </si>
  <si>
    <t>Dochody od osób prawnych, od osób fizycznych i od innych jednostek nie posiadających osobowości  prawnej oraz wydatki związane z ich poborem</t>
  </si>
  <si>
    <t>Wpływy z podatku rolnego, podatku leśnego, podatku od czynności cywilnoprawnych, podatków i opłat lokalnych od osób prawnychi innych jednostek organizacyjnych</t>
  </si>
  <si>
    <t>Część oświatowa subwencji ogólnej dla jednostek samorządu terytorialnego</t>
  </si>
  <si>
    <t>Subwencje ogólne z budżetu państwa</t>
  </si>
  <si>
    <t>Usługi opiekuńcze i specjalistyczne usługi opiekuńcze</t>
  </si>
  <si>
    <t>Dotacje celowe otrzymane z budżetu państwa na realizację zadań bieżących z zakresu administracji rządowej oraz innych zadań zleconych gminie</t>
  </si>
  <si>
    <t>Dotacje celowe otrzymane z budżetu państwa na realizację zadań bieżących z zakresu administracji rządowej  oraz innych zadań zleconych gminie (związkom gmin) ustawami</t>
  </si>
  <si>
    <t>Urzędy wojewódzkie</t>
  </si>
  <si>
    <t>Razem dotacje</t>
  </si>
  <si>
    <t>756</t>
  </si>
  <si>
    <t>0920</t>
  </si>
  <si>
    <t>2680</t>
  </si>
  <si>
    <t>Rekompensaty utraconych dochodów w podatkach i opłatach lokalnych</t>
  </si>
  <si>
    <t>926</t>
  </si>
  <si>
    <t>852</t>
  </si>
  <si>
    <t>4330</t>
  </si>
  <si>
    <t xml:space="preserve"> Plan na rok 2007 po zmianach </t>
  </si>
  <si>
    <t>60016</t>
  </si>
  <si>
    <t>Przebudowa ulic Nowa i Strażacka</t>
  </si>
  <si>
    <t>4</t>
  </si>
  <si>
    <t>5</t>
  </si>
  <si>
    <t>Budowa chodników w mc. Radolina</t>
  </si>
  <si>
    <t>3) Uchwalone w § 2 ust. 1 wydatki budżetu gminy zwiększa   się o kwotę  318 878,00 zł</t>
  </si>
  <si>
    <t>zgodnie z załącznikiem nr 3</t>
  </si>
  <si>
    <t xml:space="preserve">     zgodnie z załącznikiem nr 4</t>
  </si>
  <si>
    <t xml:space="preserve">6)  Uchwalone w § 2 ust. 5 pkt. 1 wydatki związane z realizacją zadań z zakresu administracji rządowej </t>
  </si>
  <si>
    <t xml:space="preserve">      i innych zadań zleconych ustawami zwiększa się o kwotę 423,00 zł</t>
  </si>
  <si>
    <t>7) Wydatki związane z wieloletnimi programami inwestycyjnymi z wyodrębnieniem wydatków na finansowanie</t>
  </si>
  <si>
    <t>Po wprawadzeniu zmian niniejszą Uchwałą budżet na rok 2007 wynosić będzie:</t>
  </si>
  <si>
    <t>I. Dochody:</t>
  </si>
  <si>
    <t xml:space="preserve"> - dz. 010, rozdział 01095 § 0870 - wykonanie za I półrocze powyżej planu</t>
  </si>
  <si>
    <t xml:space="preserve"> - dz. 600, rozdział 60016 § 6260 - umowa prewencyjna z PZU</t>
  </si>
  <si>
    <t xml:space="preserve"> - dz. 700, rozdział 70005 § 0470 - wykonanie za I półrocze powyżej planu</t>
  </si>
  <si>
    <t xml:space="preserve"> - dz. 700, rozdział 70005 § 0750 - wykonanie za I półrocze powyżej planu</t>
  </si>
  <si>
    <t xml:space="preserve"> - dz. 750, rozdział 75023 § 0920 - wykonanie za I półrocze powyżej planu</t>
  </si>
  <si>
    <t xml:space="preserve"> - dz. 756, rozdział 75615 § 2680 - wpłata PFRON rekompensata dochodów utraconych</t>
  </si>
  <si>
    <t xml:space="preserve"> - dz. 758, rozdział 75801 § 2920 - Pismo ST5-4822-4g/2007</t>
  </si>
  <si>
    <t xml:space="preserve"> - dz. 010, rozdział 01095 § 2010 - pismo nr FB.I-6.3011-318/07  z dnia 2 lipca 2007 roku</t>
  </si>
  <si>
    <t>Razem dochody</t>
  </si>
  <si>
    <t xml:space="preserve"> - dz. 926, rozdział 92605 § 2710 - umowa nr 28/DS./W/2007 z dnia 19 czerwca 2007 roku</t>
  </si>
  <si>
    <t>II. Wydatki</t>
  </si>
  <si>
    <t xml:space="preserve"> - dz. 600, rozdział 60016  § 6050 - budowa chodnika w Radolinie</t>
  </si>
  <si>
    <t xml:space="preserve"> - dz. 600, rozdział 60016 § 6050 - budowa ulic w mieście</t>
  </si>
  <si>
    <t xml:space="preserve"> - dz. 750, rozdział 75095 § 4210 - wydatki bieżące</t>
  </si>
  <si>
    <t xml:space="preserve"> - dz. 754, rozdział 75412 § 4270 - wydatki bieżące</t>
  </si>
  <si>
    <t xml:space="preserve"> - dz. 852, rozdział 85202 § 4330 - opłata za pobyt mieszkańca gminy w DPS</t>
  </si>
  <si>
    <t xml:space="preserve"> - dz. 926, rozdział 92605 § 4270  - wydatki bieżące - remont stadionu w Golinie</t>
  </si>
  <si>
    <t xml:space="preserve"> - dz. 010, rozdział 01095 § § 4210 i 4430 - zadania zlecone</t>
  </si>
  <si>
    <t xml:space="preserve"> - dz. 921, rozdziały 92109 i 92195  - wydatki bieżące</t>
  </si>
  <si>
    <t>Pozostałe odsetki</t>
  </si>
  <si>
    <t>Dotacja celowa na pomoc finansową udzielaną między jednostkami samorządu terytorialnego na dofinansowanie własnych zadań bieżących</t>
  </si>
  <si>
    <t xml:space="preserve"> - dz. 801, rozdział 80101 § 4270 - remont szkół Radolina,  Kawnice</t>
  </si>
  <si>
    <t xml:space="preserve"> - Zarządzeniem Nr 21/2007 z dnia 28 czerwca 2007 roku</t>
  </si>
  <si>
    <t>Załącznik Nr 4 do Uchwały Nr IV/26/2007</t>
  </si>
  <si>
    <t>Klasyfikacja</t>
  </si>
  <si>
    <t xml:space="preserve">  Rok 2007  </t>
  </si>
  <si>
    <t>Dział</t>
  </si>
  <si>
    <t xml:space="preserve">  Dotacje  </t>
  </si>
  <si>
    <t xml:space="preserve">  Wydatki  </t>
  </si>
  <si>
    <t>Dotacje celowe przekazane z budżetu państwa na realizację zadań bieżących z zakresu administracji rządowej oraz innych zadań zleconych gminom (związkom gmin) ustawami</t>
  </si>
  <si>
    <t xml:space="preserve">   -      </t>
  </si>
  <si>
    <t xml:space="preserve">  -     </t>
  </si>
  <si>
    <t>Świadczenia rodzinne , zaliczka alimentacyjna oraz składki na ubezpieczenia emerytalne i rentowe z ubezpieczenia społecznego</t>
  </si>
  <si>
    <t>Zasiłki i pomoc w naturze oraz składki na ubezpieczeniaemerytalne i rentowe</t>
  </si>
  <si>
    <t xml:space="preserve">RAZEM </t>
  </si>
  <si>
    <t>II. Dochody budżetu państwa związane z realizacją zadań zleconych jednostkom samorządu terytorialnego  w 2007 roku</t>
  </si>
  <si>
    <t xml:space="preserve">   Plan   </t>
  </si>
  <si>
    <t>Dochody budżetu państwa związane z realizacją zadań zleconych jednostkom samorządu terytorialnego</t>
  </si>
  <si>
    <t>Razem plan dochodów</t>
  </si>
  <si>
    <t>6060</t>
  </si>
  <si>
    <t>UCHWAŁA Nr XI/53/2007</t>
  </si>
  <si>
    <t>z dnia 19 lipca 2007 roku</t>
  </si>
  <si>
    <t>4) Uchwalone w § 2 ust.  2  pkt 1) wydatki bieżące zwiększa  się o kwotę 153 878,00 zł</t>
  </si>
  <si>
    <t>5) Uchwalone w § 2 ust. 2 pkt. 2 wydatki majątkowe zwiększa się o kwotę 165 000,00 zł</t>
  </si>
  <si>
    <t>w brzmieniu nadanym Zał. Nr 1 do Uchwały  Nr XI/53/2007 z dnia 19 lipca 2007 roku</t>
  </si>
  <si>
    <t>w brzmieniu nadanym Zał. Nr 2 do Uchwały  Nr XI/53/2007 z dnia 19 lipca 2007 r.</t>
  </si>
  <si>
    <t>757</t>
  </si>
  <si>
    <t>8070</t>
  </si>
  <si>
    <t>Odsetki i dyskonto od krajowych skarbowych papierów wartosciowych oraz pożyczek i kredytów</t>
  </si>
  <si>
    <t>Zakup samochodów pożarniczych</t>
  </si>
  <si>
    <t xml:space="preserve">w brzmieniu nadanym Zał. Nr 4 do Uchwały Nr XI/53/2007 z dnia 19 lipca  2007 roku </t>
  </si>
  <si>
    <t>w brzmieniu nadanym Zał. Nr 6 do Uchwały  Nr XI/53/2007 z dnia 19 lipca 2007 r.</t>
  </si>
  <si>
    <t xml:space="preserve">                                                    Uzasadnienie do Uchwały Nr XI/53/2007</t>
  </si>
  <si>
    <t xml:space="preserve">                                     z dnia 19 lipca 2007 roku  Rady Miejskiej w Golinie</t>
  </si>
  <si>
    <t xml:space="preserve"> - dz. 757, rozdział 75702 § 8070 - wydatki na obsługę długu</t>
  </si>
  <si>
    <t xml:space="preserve">w brzmieniu nadanym Zał. Nr 3 do Uchwały  Nr XI/53/2007  z dnia 19 lipca 2007 roku  </t>
  </si>
  <si>
    <t xml:space="preserve"> - Zarządzeniem Nr 20/2007 z dnia 11 czerwca 2007 roku unieważnionym Uchwałą Nr 14/613/2007 Kolegium RIO</t>
  </si>
  <si>
    <t xml:space="preserve">   z dnia 11 lipca 2007 roku</t>
  </si>
  <si>
    <t xml:space="preserve"> - dz. 754, rozdział 75412 § 6060 - wydatki majątkowe zakup samochodów pożarniczych</t>
  </si>
  <si>
    <t xml:space="preserve"> - dz. 600, rozdział 60016 § 6050 - przebudowa ulic Nowa i Strażacka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</si>
</sst>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</numFmts>
  <fonts count="22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9"/>
      <name val="Arial CE"/>
      <family val="0"/>
    </font>
    <font>
      <b/>
      <i/>
      <sz val="7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7"/>
      <name val="Arial CE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1" fontId="4" fillId="0" borderId="0" xfId="0" applyNumberFormat="1" applyFont="1" applyFill="1" applyAlignment="1">
      <alignment/>
    </xf>
    <xf numFmtId="4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9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center" wrapText="1" shrinkToFit="1"/>
    </xf>
    <xf numFmtId="42" fontId="9" fillId="0" borderId="6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1" fontId="3" fillId="0" borderId="10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1" fontId="3" fillId="0" borderId="6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41" fontId="6" fillId="0" borderId="5" xfId="0" applyNumberFormat="1" applyFont="1" applyFill="1" applyBorder="1" applyAlignment="1">
      <alignment wrapText="1"/>
    </xf>
    <xf numFmtId="41" fontId="6" fillId="0" borderId="12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 wrapText="1"/>
    </xf>
    <xf numFmtId="41" fontId="5" fillId="0" borderId="1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1" fontId="4" fillId="0" borderId="4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1" fontId="6" fillId="0" borderId="14" xfId="0" applyNumberFormat="1" applyFont="1" applyFill="1" applyBorder="1" applyAlignment="1">
      <alignment horizontal="center" wrapText="1"/>
    </xf>
    <xf numFmtId="41" fontId="6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 wrapText="1"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5" xfId="0" applyFont="1" applyFill="1" applyBorder="1" applyAlignment="1">
      <alignment/>
    </xf>
    <xf numFmtId="49" fontId="12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49" fontId="0" fillId="0" borderId="3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49" fontId="0" fillId="0" borderId="4" xfId="0" applyNumberForma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5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3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 wrapText="1"/>
    </xf>
    <xf numFmtId="41" fontId="5" fillId="0" borderId="6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/>
    </xf>
    <xf numFmtId="0" fontId="16" fillId="0" borderId="0" xfId="0" applyFont="1" applyFill="1" applyAlignment="1">
      <alignment wrapText="1"/>
    </xf>
    <xf numFmtId="44" fontId="16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44" fontId="12" fillId="0" borderId="0" xfId="0" applyNumberFormat="1" applyFont="1" applyFill="1" applyAlignment="1">
      <alignment/>
    </xf>
    <xf numFmtId="0" fontId="14" fillId="0" borderId="3" xfId="0" applyFont="1" applyBorder="1" applyAlignment="1">
      <alignment wrapText="1"/>
    </xf>
    <xf numFmtId="0" fontId="15" fillId="0" borderId="5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49" fontId="7" fillId="0" borderId="4" xfId="0" applyNumberFormat="1" applyFont="1" applyBorder="1" applyAlignment="1">
      <alignment/>
    </xf>
    <xf numFmtId="49" fontId="14" fillId="0" borderId="5" xfId="0" applyNumberFormat="1" applyFont="1" applyBorder="1" applyAlignment="1">
      <alignment/>
    </xf>
    <xf numFmtId="49" fontId="15" fillId="0" borderId="2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1" fontId="15" fillId="0" borderId="2" xfId="0" applyNumberFormat="1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4" fillId="0" borderId="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 wrapText="1"/>
    </xf>
    <xf numFmtId="41" fontId="4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2" fontId="5" fillId="0" borderId="0" xfId="0" applyNumberFormat="1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12" fillId="0" borderId="0" xfId="0" applyFont="1" applyAlignment="1">
      <alignment horizontal="center"/>
    </xf>
    <xf numFmtId="4" fontId="15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2" borderId="3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/>
    </xf>
    <xf numFmtId="4" fontId="19" fillId="0" borderId="4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/>
    </xf>
    <xf numFmtId="4" fontId="19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/>
    </xf>
    <xf numFmtId="4" fontId="15" fillId="0" borderId="5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/>
    </xf>
    <xf numFmtId="3" fontId="12" fillId="2" borderId="6" xfId="0" applyNumberFormat="1" applyFont="1" applyFill="1" applyBorder="1" applyAlignment="1">
      <alignment/>
    </xf>
    <xf numFmtId="3" fontId="19" fillId="0" borderId="4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4" fontId="14" fillId="0" borderId="5" xfId="0" applyNumberFormat="1" applyFont="1" applyBorder="1" applyAlignment="1">
      <alignment/>
    </xf>
    <xf numFmtId="41" fontId="12" fillId="2" borderId="1" xfId="0" applyNumberFormat="1" applyFont="1" applyFill="1" applyBorder="1" applyAlignment="1">
      <alignment/>
    </xf>
    <xf numFmtId="41" fontId="19" fillId="0" borderId="4" xfId="0" applyNumberFormat="1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0" fillId="0" borderId="0" xfId="0" applyFill="1" applyAlignment="1">
      <alignment/>
    </xf>
    <xf numFmtId="42" fontId="4" fillId="0" borderId="0" xfId="0" applyNumberFormat="1" applyFont="1" applyFill="1" applyAlignment="1">
      <alignment horizontal="center"/>
    </xf>
    <xf numFmtId="49" fontId="12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49" fontId="13" fillId="0" borderId="5" xfId="0" applyNumberFormat="1" applyFont="1" applyFill="1" applyBorder="1" applyAlignment="1">
      <alignment/>
    </xf>
    <xf numFmtId="49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49" fontId="0" fillId="0" borderId="5" xfId="0" applyNumberFormat="1" applyFill="1" applyBorder="1" applyAlignment="1">
      <alignment/>
    </xf>
    <xf numFmtId="41" fontId="1" fillId="0" borderId="17" xfId="0" applyNumberFormat="1" applyFont="1" applyFill="1" applyBorder="1" applyAlignment="1">
      <alignment horizontal="center"/>
    </xf>
    <xf numFmtId="41" fontId="1" fillId="0" borderId="18" xfId="0" applyNumberFormat="1" applyFont="1" applyFill="1" applyBorder="1" applyAlignment="1">
      <alignment horizontal="center"/>
    </xf>
    <xf numFmtId="41" fontId="17" fillId="0" borderId="5" xfId="0" applyNumberFormat="1" applyFont="1" applyFill="1" applyBorder="1" applyAlignment="1">
      <alignment horizontal="center"/>
    </xf>
    <xf numFmtId="41" fontId="1" fillId="0" borderId="5" xfId="0" applyNumberFormat="1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right"/>
    </xf>
    <xf numFmtId="41" fontId="1" fillId="0" borderId="6" xfId="0" applyNumberFormat="1" applyFont="1" applyFill="1" applyBorder="1" applyAlignment="1">
      <alignment horizontal="right"/>
    </xf>
    <xf numFmtId="41" fontId="1" fillId="0" borderId="5" xfId="0" applyNumberFormat="1" applyFont="1" applyFill="1" applyBorder="1" applyAlignment="1">
      <alignment horizontal="right"/>
    </xf>
    <xf numFmtId="49" fontId="20" fillId="0" borderId="4" xfId="0" applyNumberFormat="1" applyFont="1" applyFill="1" applyBorder="1" applyAlignment="1">
      <alignment horizontal="center"/>
    </xf>
    <xf numFmtId="41" fontId="20" fillId="0" borderId="4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left" wrapText="1"/>
    </xf>
    <xf numFmtId="41" fontId="17" fillId="0" borderId="2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1" fontId="1" fillId="0" borderId="20" xfId="0" applyNumberFormat="1" applyFont="1" applyFill="1" applyBorder="1" applyAlignment="1">
      <alignment horizontal="right"/>
    </xf>
    <xf numFmtId="41" fontId="1" fillId="0" borderId="2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41" fontId="4" fillId="0" borderId="5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41" fontId="5" fillId="0" borderId="1" xfId="0" applyNumberFormat="1" applyFont="1" applyFill="1" applyBorder="1" applyAlignment="1">
      <alignment horizontal="right"/>
    </xf>
    <xf numFmtId="41" fontId="5" fillId="0" borderId="6" xfId="0" applyNumberFormat="1" applyFont="1" applyFill="1" applyBorder="1" applyAlignment="1">
      <alignment horizontal="right"/>
    </xf>
    <xf numFmtId="49" fontId="13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41" fontId="6" fillId="0" borderId="2" xfId="0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/>
    </xf>
    <xf numFmtId="49" fontId="12" fillId="0" borderId="1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wrapText="1"/>
    </xf>
    <xf numFmtId="41" fontId="5" fillId="0" borderId="17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6" fillId="0" borderId="5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49" fontId="21" fillId="0" borderId="2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1" fontId="20" fillId="0" borderId="5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wrapText="1"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wrapText="1"/>
    </xf>
    <xf numFmtId="0" fontId="4" fillId="0" borderId="4" xfId="0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1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>
      <alignment/>
    </xf>
    <xf numFmtId="41" fontId="14" fillId="0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1" fontId="7" fillId="0" borderId="2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41" fontId="7" fillId="0" borderId="5" xfId="0" applyNumberFormat="1" applyFont="1" applyFill="1" applyBorder="1" applyAlignment="1">
      <alignment horizontal="center"/>
    </xf>
    <xf numFmtId="41" fontId="16" fillId="0" borderId="5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41" fontId="16" fillId="0" borderId="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14" fillId="0" borderId="1" xfId="0" applyNumberFormat="1" applyFont="1" applyFill="1" applyBorder="1" applyAlignment="1">
      <alignment/>
    </xf>
    <xf numFmtId="41" fontId="14" fillId="0" borderId="6" xfId="0" applyNumberFormat="1" applyFont="1" applyFill="1" applyBorder="1" applyAlignment="1">
      <alignment/>
    </xf>
    <xf numFmtId="42" fontId="5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43" fontId="4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4" xfId="0" applyNumberFormat="1" applyFont="1" applyBorder="1" applyAlignment="1">
      <alignment horizontal="center"/>
    </xf>
    <xf numFmtId="41" fontId="14" fillId="0" borderId="6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1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6" fillId="0" borderId="9" xfId="0" applyNumberFormat="1" applyFont="1" applyFill="1" applyBorder="1" applyAlignment="1">
      <alignment wrapText="1"/>
    </xf>
    <xf numFmtId="41" fontId="4" fillId="0" borderId="12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9" fontId="11" fillId="0" borderId="22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wrapText="1"/>
    </xf>
    <xf numFmtId="41" fontId="6" fillId="0" borderId="12" xfId="0" applyNumberFormat="1" applyFont="1" applyFill="1" applyBorder="1" applyAlignment="1">
      <alignment wrapText="1"/>
    </xf>
    <xf numFmtId="41" fontId="4" fillId="0" borderId="23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 wrapText="1"/>
    </xf>
    <xf numFmtId="49" fontId="5" fillId="0" borderId="24" xfId="0" applyNumberFormat="1" applyFont="1" applyFill="1" applyBorder="1" applyAlignment="1">
      <alignment/>
    </xf>
    <xf numFmtId="41" fontId="5" fillId="0" borderId="25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5" xfId="0" applyFont="1" applyFill="1" applyBorder="1" applyAlignment="1">
      <alignment/>
    </xf>
    <xf numFmtId="49" fontId="9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49" fontId="5" fillId="0" borderId="3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12" fillId="0" borderId="5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wrapText="1"/>
    </xf>
    <xf numFmtId="3" fontId="0" fillId="0" borderId="4" xfId="0" applyNumberForma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41" fontId="4" fillId="0" borderId="9" xfId="0" applyNumberFormat="1" applyFont="1" applyFill="1" applyBorder="1" applyAlignment="1">
      <alignment wrapText="1"/>
    </xf>
    <xf numFmtId="41" fontId="4" fillId="0" borderId="10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41" fontId="5" fillId="0" borderId="5" xfId="0" applyNumberFormat="1" applyFont="1" applyFill="1" applyBorder="1" applyAlignment="1">
      <alignment wrapText="1"/>
    </xf>
    <xf numFmtId="41" fontId="5" fillId="0" borderId="5" xfId="0" applyNumberFormat="1" applyFont="1" applyFill="1" applyBorder="1" applyAlignment="1">
      <alignment/>
    </xf>
    <xf numFmtId="41" fontId="6" fillId="0" borderId="5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wrapText="1"/>
    </xf>
    <xf numFmtId="0" fontId="19" fillId="0" borderId="5" xfId="0" applyFont="1" applyBorder="1" applyAlignment="1">
      <alignment/>
    </xf>
    <xf numFmtId="0" fontId="19" fillId="0" borderId="5" xfId="0" applyFont="1" applyBorder="1" applyAlignment="1">
      <alignment wrapText="1"/>
    </xf>
    <xf numFmtId="3" fontId="19" fillId="0" borderId="5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wrapText="1"/>
    </xf>
    <xf numFmtId="3" fontId="1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2"/>
  <sheetViews>
    <sheetView workbookViewId="0" topLeftCell="A130">
      <selection activeCell="H71" sqref="H71"/>
    </sheetView>
  </sheetViews>
  <sheetFormatPr defaultColWidth="9.00390625" defaultRowHeight="12.75"/>
  <cols>
    <col min="1" max="1" width="4.25390625" style="18" customWidth="1"/>
    <col min="2" max="2" width="6.125" style="14" customWidth="1"/>
    <col min="3" max="3" width="6.625" style="15" customWidth="1"/>
    <col min="4" max="4" width="39.25390625" style="16" customWidth="1"/>
    <col min="5" max="5" width="18.25390625" style="86" customWidth="1"/>
    <col min="6" max="6" width="15.625" style="10" customWidth="1"/>
    <col min="7" max="7" width="10.75390625" style="0" bestFit="1" customWidth="1"/>
    <col min="8" max="8" width="12.125" style="0" bestFit="1" customWidth="1"/>
    <col min="9" max="9" width="10.75390625" style="0" bestFit="1" customWidth="1"/>
  </cols>
  <sheetData>
    <row r="1" spans="1:6" ht="12.75">
      <c r="A1" s="1" t="s">
        <v>0</v>
      </c>
      <c r="B1" s="1"/>
      <c r="C1" s="2"/>
      <c r="D1" s="3" t="s">
        <v>255</v>
      </c>
      <c r="E1" s="1"/>
      <c r="F1" s="1"/>
    </row>
    <row r="2" spans="1:6" ht="12.75">
      <c r="A2" s="1" t="s">
        <v>1</v>
      </c>
      <c r="B2" s="1"/>
      <c r="C2" s="2"/>
      <c r="D2" s="3" t="s">
        <v>2</v>
      </c>
      <c r="E2" s="1"/>
      <c r="F2" s="1"/>
    </row>
    <row r="3" spans="1:6" ht="12.75">
      <c r="A3" s="1" t="s">
        <v>3</v>
      </c>
      <c r="B3" s="1"/>
      <c r="C3" s="2"/>
      <c r="D3" s="3" t="s">
        <v>256</v>
      </c>
      <c r="E3" s="4"/>
      <c r="F3" s="4"/>
    </row>
    <row r="4" spans="1:5" ht="12.75">
      <c r="A4" s="3" t="s">
        <v>4</v>
      </c>
      <c r="B4" s="3"/>
      <c r="C4" s="7"/>
      <c r="D4" s="8"/>
      <c r="E4" s="9"/>
    </row>
    <row r="5" spans="1:5" ht="12.75">
      <c r="A5" s="11" t="s">
        <v>5</v>
      </c>
      <c r="B5" s="11"/>
      <c r="C5" s="12"/>
      <c r="D5" s="13"/>
      <c r="E5" s="9"/>
    </row>
    <row r="6" spans="1:5" ht="12.75">
      <c r="A6" s="14" t="s">
        <v>6</v>
      </c>
      <c r="E6" s="9"/>
    </row>
    <row r="7" spans="1:5" ht="12.75">
      <c r="A7" s="14" t="s">
        <v>7</v>
      </c>
      <c r="E7" s="9"/>
    </row>
    <row r="8" spans="1:5" ht="12.75">
      <c r="A8" s="14" t="s">
        <v>8</v>
      </c>
      <c r="E8" s="9"/>
    </row>
    <row r="9" spans="1:5" ht="12.75">
      <c r="A9" s="1" t="s">
        <v>9</v>
      </c>
      <c r="E9" s="9"/>
    </row>
    <row r="10" spans="1:5" ht="12.75">
      <c r="A10" s="5" t="s">
        <v>10</v>
      </c>
      <c r="B10" s="11"/>
      <c r="C10" s="12"/>
      <c r="D10" s="13"/>
      <c r="E10" s="9"/>
    </row>
    <row r="11" spans="1:6" ht="12.75">
      <c r="A11" s="417" t="s">
        <v>11</v>
      </c>
      <c r="B11" s="418"/>
      <c r="C11" s="418"/>
      <c r="D11" s="418"/>
      <c r="E11" s="418"/>
      <c r="F11" s="418"/>
    </row>
    <row r="12" spans="2:6" ht="12.75">
      <c r="B12" t="s">
        <v>70</v>
      </c>
      <c r="C12"/>
      <c r="D12"/>
      <c r="E12"/>
      <c r="F12"/>
    </row>
    <row r="13" spans="2:6" ht="12.75">
      <c r="B13" t="s">
        <v>71</v>
      </c>
      <c r="C13"/>
      <c r="D13"/>
      <c r="E13"/>
      <c r="F13"/>
    </row>
    <row r="14" spans="2:6" ht="12.75">
      <c r="B14" s="190" t="s">
        <v>72</v>
      </c>
      <c r="C14" s="190"/>
      <c r="D14" s="190"/>
      <c r="E14" s="146"/>
      <c r="F14" s="146"/>
    </row>
    <row r="15" spans="2:6" ht="12.75">
      <c r="B15" s="190" t="s">
        <v>73</v>
      </c>
      <c r="C15" s="190"/>
      <c r="D15" s="190"/>
      <c r="E15" s="146"/>
      <c r="F15" s="146"/>
    </row>
    <row r="16" spans="2:6" ht="12.75">
      <c r="B16" s="190" t="s">
        <v>174</v>
      </c>
      <c r="C16" s="190"/>
      <c r="D16" s="190"/>
      <c r="E16" s="146"/>
      <c r="F16" s="146"/>
    </row>
    <row r="17" spans="2:6" ht="12.75">
      <c r="B17" s="190" t="s">
        <v>103</v>
      </c>
      <c r="C17" s="190"/>
      <c r="D17" s="190"/>
      <c r="E17" s="146"/>
      <c r="F17" s="146"/>
    </row>
    <row r="18" spans="2:6" ht="12.75">
      <c r="B18" s="190" t="s">
        <v>175</v>
      </c>
      <c r="C18" s="190"/>
      <c r="D18" s="190"/>
      <c r="E18" s="146"/>
      <c r="F18" s="146"/>
    </row>
    <row r="19" spans="2:6" ht="12.75">
      <c r="B19" s="190" t="s">
        <v>271</v>
      </c>
      <c r="C19" s="190"/>
      <c r="D19" s="190"/>
      <c r="E19" s="146"/>
      <c r="F19" s="146"/>
    </row>
    <row r="20" spans="2:6" ht="12.75">
      <c r="B20" s="190" t="s">
        <v>272</v>
      </c>
      <c r="C20" s="190"/>
      <c r="D20" s="190"/>
      <c r="E20" s="146"/>
      <c r="F20" s="146"/>
    </row>
    <row r="21" spans="2:6" ht="12.75">
      <c r="B21" s="190" t="s">
        <v>237</v>
      </c>
      <c r="C21" s="190"/>
      <c r="D21" s="190"/>
      <c r="E21" s="146"/>
      <c r="F21" s="146"/>
    </row>
    <row r="22" spans="2:6" ht="12.75">
      <c r="B22" s="135" t="s">
        <v>74</v>
      </c>
      <c r="C22" s="135"/>
      <c r="D22" s="135"/>
      <c r="E22" s="135"/>
      <c r="F22"/>
    </row>
    <row r="23" spans="1:6" ht="12.75">
      <c r="A23" s="419" t="s">
        <v>12</v>
      </c>
      <c r="B23" s="417"/>
      <c r="C23" s="417"/>
      <c r="D23" s="417"/>
      <c r="E23" s="417"/>
      <c r="F23" s="417"/>
    </row>
    <row r="24" spans="1:6" s="199" customFormat="1" ht="12.75">
      <c r="A24" s="90"/>
      <c r="B24" s="158" t="s">
        <v>176</v>
      </c>
      <c r="C24" s="90"/>
      <c r="D24" s="90"/>
      <c r="E24" s="90"/>
      <c r="F24" s="90"/>
    </row>
    <row r="25" spans="1:6" ht="12.75">
      <c r="A25" s="19"/>
      <c r="B25" s="158" t="s">
        <v>139</v>
      </c>
      <c r="C25" s="19"/>
      <c r="D25" s="19"/>
      <c r="E25" s="19"/>
      <c r="F25" s="159">
        <v>22045153</v>
      </c>
    </row>
    <row r="26" spans="1:6" ht="12.75">
      <c r="A26" s="90"/>
      <c r="B26" s="22" t="s">
        <v>91</v>
      </c>
      <c r="C26" s="19"/>
      <c r="D26" s="19"/>
      <c r="E26" s="19"/>
      <c r="F26" s="19"/>
    </row>
    <row r="27" spans="1:6" ht="12.75">
      <c r="A27" s="19"/>
      <c r="B27" s="158" t="s">
        <v>177</v>
      </c>
      <c r="C27" s="19"/>
      <c r="D27" s="19"/>
      <c r="E27" s="19"/>
      <c r="F27" s="19"/>
    </row>
    <row r="28" spans="1:6" ht="12.75">
      <c r="A28" s="19"/>
      <c r="B28" s="158" t="s">
        <v>178</v>
      </c>
      <c r="C28" s="19"/>
      <c r="D28" s="19"/>
      <c r="E28" s="19"/>
      <c r="F28" s="200">
        <v>4666176</v>
      </c>
    </row>
    <row r="29" spans="2:6" ht="12.75">
      <c r="B29" s="14" t="s">
        <v>207</v>
      </c>
      <c r="E29" s="9"/>
      <c r="F29" s="291"/>
    </row>
    <row r="30" spans="2:6" ht="12.75">
      <c r="B30" s="14" t="s">
        <v>140</v>
      </c>
      <c r="E30" s="9"/>
      <c r="F30" s="292">
        <v>26289153</v>
      </c>
    </row>
    <row r="31" spans="2:6" ht="12.75">
      <c r="B31" s="293" t="s">
        <v>104</v>
      </c>
      <c r="E31" s="9"/>
      <c r="F31" s="292"/>
    </row>
    <row r="32" spans="2:5" ht="12.75">
      <c r="B32" s="14" t="s">
        <v>257</v>
      </c>
      <c r="E32" s="9"/>
    </row>
    <row r="33" spans="2:6" ht="12.75">
      <c r="B33" s="14" t="s">
        <v>13</v>
      </c>
      <c r="C33" s="12"/>
      <c r="D33" s="13"/>
      <c r="E33" s="294"/>
      <c r="F33" s="295">
        <v>20697353</v>
      </c>
    </row>
    <row r="34" spans="2:6" ht="12.75">
      <c r="B34" s="14" t="s">
        <v>258</v>
      </c>
      <c r="C34" s="12"/>
      <c r="D34" s="13"/>
      <c r="E34" s="294"/>
      <c r="F34" s="295"/>
    </row>
    <row r="35" spans="2:6" ht="12.75">
      <c r="B35" s="14" t="s">
        <v>13</v>
      </c>
      <c r="C35" s="12"/>
      <c r="D35" s="13"/>
      <c r="E35" s="294"/>
      <c r="F35" s="295">
        <v>5591800</v>
      </c>
    </row>
    <row r="36" spans="2:6" ht="12.75">
      <c r="B36" s="293" t="s">
        <v>208</v>
      </c>
      <c r="C36" s="296"/>
      <c r="D36" s="297"/>
      <c r="E36" s="294"/>
      <c r="F36" s="295"/>
    </row>
    <row r="37" spans="2:6" ht="12.75">
      <c r="B37" s="94" t="s">
        <v>210</v>
      </c>
      <c r="C37" s="296"/>
      <c r="D37" s="297"/>
      <c r="E37" s="294"/>
      <c r="F37" s="295"/>
    </row>
    <row r="38" spans="2:6" ht="12.75">
      <c r="B38" s="94" t="s">
        <v>211</v>
      </c>
      <c r="C38" s="296"/>
      <c r="D38" s="297"/>
      <c r="E38" s="294"/>
      <c r="F38" s="295"/>
    </row>
    <row r="39" spans="2:6" ht="12.75">
      <c r="B39" s="94" t="s">
        <v>140</v>
      </c>
      <c r="C39" s="296"/>
      <c r="D39" s="297"/>
      <c r="E39" s="294"/>
      <c r="F39" s="295">
        <v>4666176</v>
      </c>
    </row>
    <row r="40" spans="2:6" ht="12.75">
      <c r="B40" s="164" t="s">
        <v>209</v>
      </c>
      <c r="C40" s="296"/>
      <c r="D40" s="297"/>
      <c r="E40" s="294"/>
      <c r="F40" s="295"/>
    </row>
    <row r="41" spans="1:6" s="302" customFormat="1" ht="12.75">
      <c r="A41" s="299"/>
      <c r="B41" s="14" t="s">
        <v>212</v>
      </c>
      <c r="C41" s="21"/>
      <c r="D41" s="14"/>
      <c r="E41" s="300"/>
      <c r="F41" s="301"/>
    </row>
    <row r="42" spans="1:6" s="302" customFormat="1" ht="12.75">
      <c r="A42" s="299"/>
      <c r="B42" s="14" t="s">
        <v>138</v>
      </c>
      <c r="C42" s="21"/>
      <c r="D42" s="14"/>
      <c r="E42" s="300"/>
      <c r="F42" s="301"/>
    </row>
    <row r="43" spans="1:6" ht="12.75">
      <c r="A43" s="419" t="s">
        <v>14</v>
      </c>
      <c r="B43" s="417"/>
      <c r="C43" s="417"/>
      <c r="D43" s="417"/>
      <c r="E43" s="417"/>
      <c r="F43" s="417"/>
    </row>
    <row r="44" spans="1:6" ht="12.75">
      <c r="A44" s="19"/>
      <c r="B44" s="18" t="s">
        <v>15</v>
      </c>
      <c r="C44" s="19"/>
      <c r="D44" s="19"/>
      <c r="E44" s="19"/>
      <c r="F44" s="19"/>
    </row>
    <row r="45" spans="1:6" ht="12.75">
      <c r="A45" s="420" t="s">
        <v>16</v>
      </c>
      <c r="B45" s="419"/>
      <c r="C45" s="419"/>
      <c r="D45" s="419"/>
      <c r="E45" s="419"/>
      <c r="F45" s="419"/>
    </row>
    <row r="46" spans="2:6" ht="12.75">
      <c r="B46" s="14" t="s">
        <v>17</v>
      </c>
      <c r="C46" s="21"/>
      <c r="D46" s="21"/>
      <c r="E46" s="21"/>
      <c r="F46" s="21"/>
    </row>
    <row r="47" spans="2:6" ht="12.75">
      <c r="B47" s="14" t="s">
        <v>18</v>
      </c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4" t="s">
        <v>78</v>
      </c>
      <c r="F49" s="14"/>
    </row>
    <row r="50" spans="3:6" ht="12.75">
      <c r="C50" s="19"/>
      <c r="D50" s="19"/>
      <c r="E50" s="14" t="s">
        <v>66</v>
      </c>
      <c r="F50" s="14"/>
    </row>
    <row r="51" spans="3:6" ht="12.75">
      <c r="C51" s="19"/>
      <c r="D51" s="19"/>
      <c r="E51" s="300"/>
      <c r="F51" s="300"/>
    </row>
    <row r="52" spans="3:6" ht="12.75">
      <c r="C52" s="19"/>
      <c r="D52" s="19"/>
      <c r="E52" s="14" t="s">
        <v>67</v>
      </c>
      <c r="F52" s="14"/>
    </row>
    <row r="53" spans="3:6" ht="12.75">
      <c r="C53" s="19"/>
      <c r="D53" s="19"/>
      <c r="E53" s="14" t="s">
        <v>68</v>
      </c>
      <c r="F53" s="14"/>
    </row>
    <row r="54" spans="3:6" ht="12.75">
      <c r="C54" s="19"/>
      <c r="D54" s="19"/>
      <c r="E54" s="14"/>
      <c r="F54" s="14"/>
    </row>
    <row r="55" spans="3:6" ht="12.75">
      <c r="C55" s="19"/>
      <c r="D55" s="19"/>
      <c r="E55" s="14"/>
      <c r="F55" s="14"/>
    </row>
    <row r="56" spans="3:6" ht="12.75">
      <c r="C56" s="19"/>
      <c r="D56" s="19"/>
      <c r="E56" s="14"/>
      <c r="F56" s="14"/>
    </row>
    <row r="57" spans="3:6" ht="12.75">
      <c r="C57" s="19"/>
      <c r="D57" s="19"/>
      <c r="E57" s="14"/>
      <c r="F57" s="14"/>
    </row>
    <row r="58" spans="3:6" ht="12.75">
      <c r="C58" s="19"/>
      <c r="D58" s="19"/>
      <c r="E58" s="14"/>
      <c r="F58" s="14"/>
    </row>
    <row r="59" spans="3:6" ht="12.75">
      <c r="C59" s="19"/>
      <c r="D59" s="19"/>
      <c r="E59" s="14"/>
      <c r="F59" s="14"/>
    </row>
    <row r="60" spans="3:6" ht="12.75">
      <c r="C60" s="19"/>
      <c r="D60" s="19"/>
      <c r="E60" s="14"/>
      <c r="F60" s="14"/>
    </row>
    <row r="61" spans="3:6" ht="12.75">
      <c r="C61" s="19"/>
      <c r="D61" s="19"/>
      <c r="E61" s="1"/>
      <c r="F61" s="1"/>
    </row>
    <row r="62" spans="1:6" s="148" customFormat="1" ht="11.25">
      <c r="A62" s="150" t="s">
        <v>92</v>
      </c>
      <c r="B62" s="149"/>
      <c r="C62" s="149"/>
      <c r="D62" s="149"/>
      <c r="E62" s="151"/>
      <c r="F62" s="151"/>
    </row>
    <row r="63" spans="1:6" s="148" customFormat="1" ht="11.25">
      <c r="A63" s="150" t="s">
        <v>93</v>
      </c>
      <c r="B63" s="149"/>
      <c r="C63" s="149"/>
      <c r="D63" s="149"/>
      <c r="E63" s="149"/>
      <c r="F63" s="149"/>
    </row>
    <row r="64" spans="1:6" s="148" customFormat="1" ht="11.25">
      <c r="A64" s="150" t="s">
        <v>259</v>
      </c>
      <c r="B64" s="149"/>
      <c r="C64" s="149"/>
      <c r="D64" s="149"/>
      <c r="E64" s="149"/>
      <c r="F64" s="149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26.25" thickBot="1">
      <c r="A67" s="102" t="s">
        <v>19</v>
      </c>
      <c r="B67" s="103" t="s">
        <v>64</v>
      </c>
      <c r="C67" s="103" t="s">
        <v>21</v>
      </c>
      <c r="D67" s="103" t="s">
        <v>22</v>
      </c>
      <c r="E67" s="103" t="s">
        <v>23</v>
      </c>
      <c r="F67" s="103" t="s">
        <v>76</v>
      </c>
    </row>
    <row r="68" spans="1:6" ht="13.5" thickBot="1">
      <c r="A68" s="104" t="s">
        <v>24</v>
      </c>
      <c r="B68" s="105">
        <v>2</v>
      </c>
      <c r="C68" s="105">
        <v>3</v>
      </c>
      <c r="D68" s="105">
        <v>4</v>
      </c>
      <c r="E68" s="105">
        <v>5</v>
      </c>
      <c r="F68" s="106">
        <v>6</v>
      </c>
    </row>
    <row r="69" spans="1:6" ht="12.75">
      <c r="A69" s="201" t="s">
        <v>133</v>
      </c>
      <c r="B69" s="202"/>
      <c r="C69" s="202"/>
      <c r="D69" s="203" t="s">
        <v>106</v>
      </c>
      <c r="E69" s="208">
        <f>SUM(E70)</f>
        <v>107000</v>
      </c>
      <c r="F69" s="209">
        <v>116500</v>
      </c>
    </row>
    <row r="70" spans="1:6" s="100" customFormat="1" ht="12.75">
      <c r="A70" s="204"/>
      <c r="B70" s="205" t="s">
        <v>134</v>
      </c>
      <c r="C70" s="107"/>
      <c r="D70" s="206" t="s">
        <v>79</v>
      </c>
      <c r="E70" s="210">
        <f>SUM(E71)</f>
        <v>107000</v>
      </c>
      <c r="F70" s="210">
        <v>116500</v>
      </c>
    </row>
    <row r="71" spans="1:6" ht="13.5" thickBot="1">
      <c r="A71" s="109"/>
      <c r="B71" s="110"/>
      <c r="C71" s="216" t="s">
        <v>136</v>
      </c>
      <c r="D71" s="26" t="s">
        <v>132</v>
      </c>
      <c r="E71" s="217">
        <v>107000</v>
      </c>
      <c r="F71" s="217">
        <v>112000</v>
      </c>
    </row>
    <row r="72" spans="1:6" ht="13.5" thickBot="1">
      <c r="A72" s="221" t="s">
        <v>35</v>
      </c>
      <c r="B72" s="222"/>
      <c r="C72" s="222"/>
      <c r="D72" s="113" t="s">
        <v>36</v>
      </c>
      <c r="E72" s="213">
        <f>SUM(E73)</f>
        <v>25000</v>
      </c>
      <c r="F72" s="214">
        <v>110800</v>
      </c>
    </row>
    <row r="73" spans="1:6" s="108" customFormat="1" ht="12.75">
      <c r="A73" s="218"/>
      <c r="B73" s="160">
        <v>60016</v>
      </c>
      <c r="C73" s="160"/>
      <c r="D73" s="219" t="s">
        <v>39</v>
      </c>
      <c r="E73" s="220">
        <f>SUM(E74)</f>
        <v>25000</v>
      </c>
      <c r="F73" s="220">
        <v>110800</v>
      </c>
    </row>
    <row r="74" spans="1:6" ht="45.75" thickBot="1">
      <c r="A74" s="109"/>
      <c r="B74" s="110"/>
      <c r="C74" s="111">
        <v>6260</v>
      </c>
      <c r="D74" s="112" t="s">
        <v>135</v>
      </c>
      <c r="E74" s="212">
        <v>25000</v>
      </c>
      <c r="F74" s="212">
        <v>110800</v>
      </c>
    </row>
    <row r="75" spans="1:6" ht="13.5" thickBot="1">
      <c r="A75" s="230" t="s">
        <v>179</v>
      </c>
      <c r="B75" s="105"/>
      <c r="C75" s="23"/>
      <c r="D75" s="231" t="s">
        <v>110</v>
      </c>
      <c r="E75" s="232">
        <f>SUM(E76)</f>
        <v>27000</v>
      </c>
      <c r="F75" s="233">
        <v>144753</v>
      </c>
    </row>
    <row r="76" spans="1:6" s="100" customFormat="1" ht="12.75">
      <c r="A76" s="234"/>
      <c r="B76" s="160">
        <v>70005</v>
      </c>
      <c r="C76" s="156"/>
      <c r="D76" s="235" t="s">
        <v>111</v>
      </c>
      <c r="E76" s="236">
        <f>SUM(E77:E78)</f>
        <v>27000</v>
      </c>
      <c r="F76" s="236">
        <v>144753</v>
      </c>
    </row>
    <row r="77" spans="1:6" ht="22.5">
      <c r="A77" s="207"/>
      <c r="B77" s="88"/>
      <c r="C77" s="54" t="s">
        <v>180</v>
      </c>
      <c r="D77" s="228" t="s">
        <v>184</v>
      </c>
      <c r="E77" s="229">
        <v>10000</v>
      </c>
      <c r="F77" s="229">
        <v>29815</v>
      </c>
    </row>
    <row r="78" spans="1:6" ht="57" thickBot="1">
      <c r="A78" s="109"/>
      <c r="B78" s="110"/>
      <c r="C78" s="60" t="s">
        <v>181</v>
      </c>
      <c r="D78" s="93" t="s">
        <v>183</v>
      </c>
      <c r="E78" s="212">
        <v>17000</v>
      </c>
      <c r="F78" s="212">
        <v>18660</v>
      </c>
    </row>
    <row r="79" spans="1:6" ht="12.75">
      <c r="A79" s="238" t="s">
        <v>40</v>
      </c>
      <c r="B79" s="202"/>
      <c r="C79" s="239"/>
      <c r="D79" s="240" t="s">
        <v>41</v>
      </c>
      <c r="E79" s="241">
        <f>SUM(E80)</f>
        <v>5000</v>
      </c>
      <c r="F79" s="242">
        <v>33500</v>
      </c>
    </row>
    <row r="80" spans="1:6" ht="21.75">
      <c r="A80" s="114"/>
      <c r="B80" s="107">
        <v>75023</v>
      </c>
      <c r="C80" s="70"/>
      <c r="D80" s="137" t="s">
        <v>113</v>
      </c>
      <c r="E80" s="243">
        <f>SUM(E81)</f>
        <v>5000</v>
      </c>
      <c r="F80" s="243">
        <v>29000</v>
      </c>
    </row>
    <row r="81" spans="1:6" ht="13.5" thickBot="1">
      <c r="A81" s="244"/>
      <c r="B81" s="110"/>
      <c r="C81" s="139" t="s">
        <v>195</v>
      </c>
      <c r="D81" s="93" t="s">
        <v>234</v>
      </c>
      <c r="E81" s="155">
        <v>5000</v>
      </c>
      <c r="F81" s="155">
        <v>15000</v>
      </c>
    </row>
    <row r="82" spans="1:6" ht="45.75" thickBot="1">
      <c r="A82" s="230" t="s">
        <v>194</v>
      </c>
      <c r="B82" s="105"/>
      <c r="C82" s="57"/>
      <c r="D82" s="245" t="s">
        <v>185</v>
      </c>
      <c r="E82" s="232">
        <f>SUM(E83)</f>
        <v>24734</v>
      </c>
      <c r="F82" s="233">
        <v>5284170</v>
      </c>
    </row>
    <row r="83" spans="1:6" ht="42.75">
      <c r="A83" s="237"/>
      <c r="B83" s="160">
        <v>75615</v>
      </c>
      <c r="C83" s="59"/>
      <c r="D83" s="119" t="s">
        <v>186</v>
      </c>
      <c r="E83" s="157">
        <f>SUM(E84)</f>
        <v>24734</v>
      </c>
      <c r="F83" s="157">
        <v>779109</v>
      </c>
    </row>
    <row r="84" spans="1:6" ht="23.25" thickBot="1">
      <c r="A84" s="109"/>
      <c r="B84" s="110"/>
      <c r="C84" s="60" t="s">
        <v>196</v>
      </c>
      <c r="D84" s="112" t="s">
        <v>197</v>
      </c>
      <c r="E84" s="212">
        <v>24734</v>
      </c>
      <c r="F84" s="212">
        <v>24734</v>
      </c>
    </row>
    <row r="85" spans="1:6" ht="13.5" thickBot="1">
      <c r="A85" s="246">
        <v>758</v>
      </c>
      <c r="B85" s="247"/>
      <c r="C85" s="247"/>
      <c r="D85" s="245" t="s">
        <v>25</v>
      </c>
      <c r="E85" s="232">
        <f>SUM(E86)</f>
        <v>89721</v>
      </c>
      <c r="F85" s="233">
        <v>10460275</v>
      </c>
    </row>
    <row r="86" spans="1:6" ht="21.75">
      <c r="A86" s="98"/>
      <c r="B86" s="98">
        <v>75801</v>
      </c>
      <c r="C86" s="98"/>
      <c r="D86" s="119" t="s">
        <v>187</v>
      </c>
      <c r="E86" s="236">
        <f>SUM(E87)</f>
        <v>89721</v>
      </c>
      <c r="F86" s="236">
        <v>7418070</v>
      </c>
    </row>
    <row r="87" spans="1:6" ht="13.5" thickBot="1">
      <c r="A87" s="92"/>
      <c r="B87" s="92"/>
      <c r="C87" s="92">
        <v>2920</v>
      </c>
      <c r="D87" s="93" t="s">
        <v>188</v>
      </c>
      <c r="E87" s="212">
        <v>89721</v>
      </c>
      <c r="F87" s="212">
        <v>7418070</v>
      </c>
    </row>
    <row r="88" spans="1:6" ht="13.5" thickBot="1">
      <c r="A88" s="230" t="s">
        <v>198</v>
      </c>
      <c r="B88" s="105"/>
      <c r="C88" s="57"/>
      <c r="D88" s="231" t="s">
        <v>80</v>
      </c>
      <c r="E88" s="232">
        <f>SUM(E89)</f>
        <v>40000</v>
      </c>
      <c r="F88" s="233">
        <v>40000</v>
      </c>
    </row>
    <row r="89" spans="1:6" ht="12.75">
      <c r="A89" s="237"/>
      <c r="B89" s="160">
        <v>92605</v>
      </c>
      <c r="C89" s="248"/>
      <c r="D89" s="235" t="s">
        <v>81</v>
      </c>
      <c r="E89" s="236">
        <f>SUM(E90)</f>
        <v>40000</v>
      </c>
      <c r="F89" s="236">
        <v>40000</v>
      </c>
    </row>
    <row r="90" spans="1:6" ht="33.75">
      <c r="A90" s="207"/>
      <c r="B90" s="88"/>
      <c r="C90" s="54" t="s">
        <v>75</v>
      </c>
      <c r="D90" s="228" t="s">
        <v>235</v>
      </c>
      <c r="E90" s="229">
        <v>40000</v>
      </c>
      <c r="F90" s="229">
        <v>40000</v>
      </c>
    </row>
    <row r="91" spans="1:6" ht="13.5" thickBot="1">
      <c r="A91" s="223" t="s">
        <v>94</v>
      </c>
      <c r="B91" s="224"/>
      <c r="C91" s="224"/>
      <c r="D91" s="225"/>
      <c r="E91" s="226">
        <f>SUM(E88,E85,E82,E79,E75,E72,E69)</f>
        <v>318455</v>
      </c>
      <c r="F91" s="227">
        <v>17378977</v>
      </c>
    </row>
    <row r="92" spans="1:6" ht="25.5" customHeight="1" thickBot="1">
      <c r="A92" s="414" t="s">
        <v>190</v>
      </c>
      <c r="B92" s="415"/>
      <c r="C92" s="415"/>
      <c r="D92" s="415"/>
      <c r="E92" s="415"/>
      <c r="F92" s="416"/>
    </row>
    <row r="93" spans="1:6" ht="13.5" thickBot="1">
      <c r="A93" s="249" t="s">
        <v>133</v>
      </c>
      <c r="B93" s="250"/>
      <c r="C93" s="250"/>
      <c r="D93" s="245" t="s">
        <v>106</v>
      </c>
      <c r="E93" s="213">
        <f>SUM(E94)</f>
        <v>423</v>
      </c>
      <c r="F93" s="214">
        <v>54580</v>
      </c>
    </row>
    <row r="94" spans="1:6" ht="17.25" customHeight="1">
      <c r="A94" s="251"/>
      <c r="B94" s="252" t="s">
        <v>134</v>
      </c>
      <c r="C94" s="253"/>
      <c r="D94" s="253" t="s">
        <v>79</v>
      </c>
      <c r="E94" s="220">
        <f>SUM(E95)</f>
        <v>423</v>
      </c>
      <c r="F94" s="220">
        <v>54580</v>
      </c>
    </row>
    <row r="95" spans="1:6" ht="45">
      <c r="A95" s="254"/>
      <c r="B95" s="254"/>
      <c r="C95" s="255">
        <v>2010</v>
      </c>
      <c r="D95" s="198" t="s">
        <v>191</v>
      </c>
      <c r="E95" s="256">
        <v>423</v>
      </c>
      <c r="F95" s="256">
        <v>54580</v>
      </c>
    </row>
    <row r="96" spans="1:6" ht="12.75">
      <c r="A96" s="254" t="s">
        <v>193</v>
      </c>
      <c r="B96" s="254"/>
      <c r="C96" s="255"/>
      <c r="D96" s="198"/>
      <c r="E96" s="215">
        <f>SUM(E93)</f>
        <v>423</v>
      </c>
      <c r="F96" s="215">
        <v>4666176</v>
      </c>
    </row>
    <row r="97" spans="1:6" ht="12.75">
      <c r="A97" s="114" t="s">
        <v>95</v>
      </c>
      <c r="B97" s="88"/>
      <c r="C97" s="88"/>
      <c r="D97" s="88"/>
      <c r="E97" s="211">
        <f>SUM(E91,E96)</f>
        <v>318878</v>
      </c>
      <c r="F97" s="215">
        <v>22045153</v>
      </c>
    </row>
    <row r="98" spans="1:6" ht="12.75">
      <c r="A98" s="20"/>
      <c r="B98" s="17"/>
      <c r="C98" s="17"/>
      <c r="D98" s="17"/>
      <c r="E98" s="85" t="s">
        <v>78</v>
      </c>
      <c r="F98" s="85"/>
    </row>
    <row r="99" spans="1:6" ht="12.75">
      <c r="A99" s="20"/>
      <c r="B99" s="17"/>
      <c r="C99" s="17"/>
      <c r="D99" s="17"/>
      <c r="E99" s="85" t="s">
        <v>66</v>
      </c>
      <c r="F99" s="85"/>
    </row>
    <row r="100" spans="1:6" ht="12.75">
      <c r="A100" s="20"/>
      <c r="B100" s="17"/>
      <c r="C100" s="17"/>
      <c r="D100" s="17"/>
      <c r="E100" s="85" t="s">
        <v>67</v>
      </c>
      <c r="F100" s="85"/>
    </row>
    <row r="101" spans="1:6" ht="12.75">
      <c r="A101" s="20"/>
      <c r="B101" s="17"/>
      <c r="C101" s="17"/>
      <c r="D101" s="17"/>
      <c r="E101" s="85" t="s">
        <v>68</v>
      </c>
      <c r="F101" s="308"/>
    </row>
    <row r="102" spans="1:5" ht="12.75">
      <c r="A102" s="121" t="s">
        <v>28</v>
      </c>
      <c r="B102" s="11"/>
      <c r="C102" s="12"/>
      <c r="D102" s="13"/>
      <c r="E102" s="11"/>
    </row>
    <row r="103" spans="1:5" ht="12.75">
      <c r="A103" s="121" t="s">
        <v>29</v>
      </c>
      <c r="B103" s="11"/>
      <c r="C103" s="12"/>
      <c r="D103" s="13"/>
      <c r="E103" s="11"/>
    </row>
    <row r="104" spans="1:5" ht="12.75">
      <c r="A104" s="121" t="s">
        <v>260</v>
      </c>
      <c r="B104" s="11"/>
      <c r="C104" s="12"/>
      <c r="D104" s="13"/>
      <c r="E104" s="11"/>
    </row>
    <row r="105" spans="1:5" ht="13.5" thickBot="1">
      <c r="A105" s="30"/>
      <c r="B105" s="31"/>
      <c r="C105" s="32"/>
      <c r="D105" s="33"/>
      <c r="E105" s="31"/>
    </row>
    <row r="106" spans="1:6" ht="18.75" thickBot="1">
      <c r="A106" s="34" t="s">
        <v>19</v>
      </c>
      <c r="B106" s="35" t="s">
        <v>20</v>
      </c>
      <c r="C106" s="36" t="s">
        <v>21</v>
      </c>
      <c r="D106" s="37" t="s">
        <v>22</v>
      </c>
      <c r="E106" s="38" t="s">
        <v>23</v>
      </c>
      <c r="F106" s="39" t="s">
        <v>30</v>
      </c>
    </row>
    <row r="107" spans="1:6" ht="13.5" thickBot="1">
      <c r="A107" s="40" t="s">
        <v>24</v>
      </c>
      <c r="B107" s="41">
        <v>2</v>
      </c>
      <c r="C107" s="42" t="s">
        <v>31</v>
      </c>
      <c r="D107" s="43">
        <v>4</v>
      </c>
      <c r="E107" s="41">
        <v>5</v>
      </c>
      <c r="F107" s="44">
        <v>6</v>
      </c>
    </row>
    <row r="108" spans="1:6" ht="13.5" thickBot="1">
      <c r="A108" s="45"/>
      <c r="B108" s="46"/>
      <c r="C108" s="47"/>
      <c r="D108" s="48" t="s">
        <v>32</v>
      </c>
      <c r="E108" s="49">
        <f>SUM(E109,E115,E118,E122,E125,E128,E131,E137)</f>
        <v>318455</v>
      </c>
      <c r="F108" s="50">
        <v>21622977</v>
      </c>
    </row>
    <row r="109" spans="1:6" ht="13.5" thickBot="1">
      <c r="A109" s="25" t="s">
        <v>35</v>
      </c>
      <c r="B109" s="61"/>
      <c r="C109" s="62"/>
      <c r="D109" s="48" t="s">
        <v>36</v>
      </c>
      <c r="E109" s="49">
        <f>SUM(E110)</f>
        <v>115000</v>
      </c>
      <c r="F109" s="50">
        <v>3760361</v>
      </c>
    </row>
    <row r="110" spans="1:6" ht="12.75">
      <c r="A110" s="64"/>
      <c r="B110" s="65">
        <v>60016</v>
      </c>
      <c r="C110" s="54"/>
      <c r="D110" s="27" t="s">
        <v>39</v>
      </c>
      <c r="E110" s="66">
        <f>SUM(E111:E114)</f>
        <v>115000</v>
      </c>
      <c r="F110" s="67">
        <v>3563718</v>
      </c>
    </row>
    <row r="111" spans="1:6" ht="12.75">
      <c r="A111" s="64"/>
      <c r="B111" s="65"/>
      <c r="C111" s="54" t="s">
        <v>85</v>
      </c>
      <c r="D111" s="26" t="s">
        <v>86</v>
      </c>
      <c r="E111" s="68">
        <v>10000</v>
      </c>
      <c r="F111" s="310">
        <v>30000</v>
      </c>
    </row>
    <row r="112" spans="1:6" ht="12.75">
      <c r="A112" s="64"/>
      <c r="B112" s="65"/>
      <c r="C112" s="54" t="s">
        <v>37</v>
      </c>
      <c r="D112" s="26" t="s">
        <v>38</v>
      </c>
      <c r="E112" s="68">
        <v>-80000</v>
      </c>
      <c r="F112" s="310">
        <v>69800</v>
      </c>
    </row>
    <row r="113" spans="1:6" ht="12.75">
      <c r="A113" s="64"/>
      <c r="B113" s="65"/>
      <c r="C113" s="54" t="s">
        <v>100</v>
      </c>
      <c r="D113" s="55" t="s">
        <v>101</v>
      </c>
      <c r="E113" s="68">
        <v>70000</v>
      </c>
      <c r="F113" s="310">
        <v>170000</v>
      </c>
    </row>
    <row r="114" spans="1:6" ht="13.5" thickBot="1">
      <c r="A114" s="311"/>
      <c r="B114" s="115"/>
      <c r="C114" s="60" t="s">
        <v>34</v>
      </c>
      <c r="D114" s="26" t="s">
        <v>107</v>
      </c>
      <c r="E114" s="72">
        <v>115000</v>
      </c>
      <c r="F114" s="312">
        <v>308800</v>
      </c>
    </row>
    <row r="115" spans="1:6" ht="13.5" thickBot="1">
      <c r="A115" s="28" t="s">
        <v>40</v>
      </c>
      <c r="B115" s="56"/>
      <c r="C115" s="57"/>
      <c r="D115" s="52" t="s">
        <v>41</v>
      </c>
      <c r="E115" s="69">
        <f>SUM(E116)</f>
        <v>455</v>
      </c>
      <c r="F115" s="29">
        <v>3015610</v>
      </c>
    </row>
    <row r="116" spans="1:6" ht="12.75">
      <c r="A116" s="313"/>
      <c r="B116" s="101">
        <v>75095</v>
      </c>
      <c r="C116" s="54"/>
      <c r="D116" s="27" t="s">
        <v>79</v>
      </c>
      <c r="E116" s="66">
        <f>SUM(E117)</f>
        <v>455</v>
      </c>
      <c r="F116" s="67">
        <v>81455</v>
      </c>
    </row>
    <row r="117" spans="1:6" ht="13.5" thickBot="1">
      <c r="A117" s="314"/>
      <c r="B117" s="71"/>
      <c r="C117" s="60" t="s">
        <v>85</v>
      </c>
      <c r="D117" s="26" t="s">
        <v>86</v>
      </c>
      <c r="E117" s="72">
        <v>455</v>
      </c>
      <c r="F117" s="312">
        <v>14455</v>
      </c>
    </row>
    <row r="118" spans="1:6" ht="23.25" thickBot="1">
      <c r="A118" s="28" t="s">
        <v>83</v>
      </c>
      <c r="B118" s="56"/>
      <c r="C118" s="57"/>
      <c r="D118" s="52" t="s">
        <v>84</v>
      </c>
      <c r="E118" s="69">
        <f>SUM(E119)</f>
        <v>58000</v>
      </c>
      <c r="F118" s="29">
        <v>263000</v>
      </c>
    </row>
    <row r="119" spans="1:8" s="100" customFormat="1" ht="12.75">
      <c r="A119" s="315"/>
      <c r="B119" s="58">
        <v>75412</v>
      </c>
      <c r="C119" s="53"/>
      <c r="D119" s="24" t="s">
        <v>82</v>
      </c>
      <c r="E119" s="63">
        <f>SUM(E120:E121)</f>
        <v>58000</v>
      </c>
      <c r="F119" s="316">
        <v>262000</v>
      </c>
      <c r="G119"/>
      <c r="H119"/>
    </row>
    <row r="120" spans="1:6" ht="12.75">
      <c r="A120" s="313"/>
      <c r="B120" s="101"/>
      <c r="C120" s="54" t="s">
        <v>37</v>
      </c>
      <c r="D120" s="55" t="s">
        <v>38</v>
      </c>
      <c r="E120" s="68">
        <v>8000</v>
      </c>
      <c r="F120" s="310">
        <v>23000</v>
      </c>
    </row>
    <row r="121" spans="1:6" ht="22.5">
      <c r="A121" s="369"/>
      <c r="B121" s="370"/>
      <c r="C121" s="371" t="s">
        <v>254</v>
      </c>
      <c r="D121" s="372" t="s">
        <v>117</v>
      </c>
      <c r="E121" s="373">
        <v>50000</v>
      </c>
      <c r="F121" s="374">
        <v>50000</v>
      </c>
    </row>
    <row r="122" spans="1:6" ht="12.75">
      <c r="A122" s="375" t="s">
        <v>261</v>
      </c>
      <c r="B122" s="101"/>
      <c r="C122" s="54"/>
      <c r="D122" s="376" t="s">
        <v>118</v>
      </c>
      <c r="E122" s="377">
        <f>SUM(E123)</f>
        <v>-50000</v>
      </c>
      <c r="F122" s="378">
        <v>265000</v>
      </c>
    </row>
    <row r="123" spans="1:6" ht="21.75">
      <c r="A123" s="375"/>
      <c r="B123" s="65">
        <v>75702</v>
      </c>
      <c r="C123" s="54"/>
      <c r="D123" s="27" t="s">
        <v>119</v>
      </c>
      <c r="E123" s="66">
        <f>SUM(E124)</f>
        <v>-50000</v>
      </c>
      <c r="F123" s="379">
        <v>265000</v>
      </c>
    </row>
    <row r="124" spans="1:6" ht="23.25" thickBot="1">
      <c r="A124" s="380"/>
      <c r="B124" s="71"/>
      <c r="C124" s="60" t="s">
        <v>262</v>
      </c>
      <c r="D124" s="26" t="s">
        <v>263</v>
      </c>
      <c r="E124" s="72">
        <v>-50000</v>
      </c>
      <c r="F124" s="381">
        <v>255000</v>
      </c>
    </row>
    <row r="125" spans="1:6" ht="13.5" thickBot="1">
      <c r="A125" s="122" t="s">
        <v>26</v>
      </c>
      <c r="B125" s="23"/>
      <c r="C125" s="57"/>
      <c r="D125" s="52" t="s">
        <v>27</v>
      </c>
      <c r="E125" s="123">
        <f>SUM(E126)</f>
        <v>90000</v>
      </c>
      <c r="F125" s="124">
        <v>9619349</v>
      </c>
    </row>
    <row r="126" spans="1:6" ht="12.75">
      <c r="A126" s="73"/>
      <c r="B126" s="74">
        <v>80101</v>
      </c>
      <c r="C126" s="75"/>
      <c r="D126" s="76" t="s">
        <v>42</v>
      </c>
      <c r="E126" s="77">
        <f>SUM(E127:E127)</f>
        <v>90000</v>
      </c>
      <c r="F126" s="78">
        <v>5061237</v>
      </c>
    </row>
    <row r="127" spans="1:6" ht="13.5" thickBot="1">
      <c r="A127" s="317"/>
      <c r="B127" s="153"/>
      <c r="C127" s="60" t="s">
        <v>37</v>
      </c>
      <c r="D127" s="26" t="s">
        <v>38</v>
      </c>
      <c r="E127" s="154">
        <v>90000</v>
      </c>
      <c r="F127" s="318">
        <v>419000</v>
      </c>
    </row>
    <row r="128" spans="1:6" s="116" customFormat="1" ht="12" thickBot="1">
      <c r="A128" s="122" t="s">
        <v>199</v>
      </c>
      <c r="B128" s="23"/>
      <c r="C128" s="51"/>
      <c r="D128" s="52" t="s">
        <v>120</v>
      </c>
      <c r="E128" s="123">
        <f>SUM(E129)</f>
        <v>20000</v>
      </c>
      <c r="F128" s="124">
        <v>1089965</v>
      </c>
    </row>
    <row r="129" spans="1:6" s="116" customFormat="1" ht="11.25">
      <c r="A129" s="319"/>
      <c r="B129" s="156">
        <v>85202</v>
      </c>
      <c r="C129" s="53"/>
      <c r="D129" s="24" t="s">
        <v>121</v>
      </c>
      <c r="E129" s="125">
        <f>SUM(E130)</f>
        <v>20000</v>
      </c>
      <c r="F129" s="320">
        <v>40000</v>
      </c>
    </row>
    <row r="130" spans="1:6" ht="23.25" thickBot="1">
      <c r="A130" s="317"/>
      <c r="B130" s="153"/>
      <c r="C130" s="60" t="s">
        <v>200</v>
      </c>
      <c r="D130" s="93" t="s">
        <v>122</v>
      </c>
      <c r="E130" s="154">
        <v>20000</v>
      </c>
      <c r="F130" s="318">
        <v>40000</v>
      </c>
    </row>
    <row r="131" spans="1:6" s="116" customFormat="1" ht="12" thickBot="1">
      <c r="A131" s="122" t="s">
        <v>98</v>
      </c>
      <c r="B131" s="23"/>
      <c r="C131" s="57"/>
      <c r="D131" s="52" t="s">
        <v>99</v>
      </c>
      <c r="E131" s="123">
        <f>SUM(E132,E135)</f>
        <v>40000</v>
      </c>
      <c r="F131" s="124">
        <v>613666</v>
      </c>
    </row>
    <row r="132" spans="1:6" ht="12.75">
      <c r="A132" s="321"/>
      <c r="B132" s="98">
        <v>92109</v>
      </c>
      <c r="C132" s="98"/>
      <c r="D132" s="119" t="s">
        <v>125</v>
      </c>
      <c r="E132" s="63">
        <f>SUM(E133:E134)</f>
        <v>30000</v>
      </c>
      <c r="F132" s="322">
        <v>248761</v>
      </c>
    </row>
    <row r="133" spans="1:6" ht="12.75">
      <c r="A133" s="323"/>
      <c r="B133" s="117"/>
      <c r="C133" s="54" t="s">
        <v>85</v>
      </c>
      <c r="D133" s="55" t="s">
        <v>86</v>
      </c>
      <c r="E133" s="68">
        <v>8000</v>
      </c>
      <c r="F133" s="324">
        <v>23834</v>
      </c>
    </row>
    <row r="134" spans="1:6" ht="12.75">
      <c r="A134" s="323"/>
      <c r="B134" s="117"/>
      <c r="C134" s="54" t="s">
        <v>100</v>
      </c>
      <c r="D134" s="55" t="s">
        <v>101</v>
      </c>
      <c r="E134" s="68">
        <v>22000</v>
      </c>
      <c r="F134" s="324">
        <v>58800</v>
      </c>
    </row>
    <row r="135" spans="1:6" ht="12.75">
      <c r="A135" s="323"/>
      <c r="B135" s="259">
        <v>92195</v>
      </c>
      <c r="C135" s="257"/>
      <c r="D135" s="27" t="s">
        <v>79</v>
      </c>
      <c r="E135" s="66">
        <f>SUM(E136)</f>
        <v>10000</v>
      </c>
      <c r="F135" s="325">
        <v>17000</v>
      </c>
    </row>
    <row r="136" spans="1:6" ht="13.5" thickBot="1">
      <c r="A136" s="317"/>
      <c r="B136" s="152"/>
      <c r="C136" s="60" t="s">
        <v>100</v>
      </c>
      <c r="D136" s="26" t="s">
        <v>101</v>
      </c>
      <c r="E136" s="72">
        <v>10000</v>
      </c>
      <c r="F136" s="326">
        <v>12000</v>
      </c>
    </row>
    <row r="137" spans="1:6" ht="13.5" thickBot="1">
      <c r="A137" s="382" t="s">
        <v>198</v>
      </c>
      <c r="B137" s="136"/>
      <c r="C137" s="136"/>
      <c r="D137" s="118" t="s">
        <v>80</v>
      </c>
      <c r="E137" s="69">
        <f>SUM(E138)</f>
        <v>45000</v>
      </c>
      <c r="F137" s="261">
        <v>257450</v>
      </c>
    </row>
    <row r="138" spans="1:6" ht="12.75">
      <c r="A138" s="327"/>
      <c r="B138" s="262">
        <v>92605</v>
      </c>
      <c r="C138" s="262"/>
      <c r="D138" s="263" t="s">
        <v>81</v>
      </c>
      <c r="E138" s="309">
        <f>SUM(E139)</f>
        <v>45000</v>
      </c>
      <c r="F138" s="322">
        <v>157450</v>
      </c>
    </row>
    <row r="139" spans="1:6" ht="13.5" thickBot="1">
      <c r="A139" s="317"/>
      <c r="B139" s="152"/>
      <c r="C139" s="60" t="s">
        <v>37</v>
      </c>
      <c r="D139" s="26" t="s">
        <v>38</v>
      </c>
      <c r="E139" s="72">
        <v>45000</v>
      </c>
      <c r="F139" s="328">
        <v>60000</v>
      </c>
    </row>
    <row r="140" spans="1:6" ht="13.5" thickBot="1">
      <c r="A140" s="260"/>
      <c r="B140" s="136"/>
      <c r="C140" s="136"/>
      <c r="D140" s="118" t="s">
        <v>126</v>
      </c>
      <c r="E140" s="69">
        <f>SUM(E141)</f>
        <v>423</v>
      </c>
      <c r="F140" s="261">
        <v>4666176</v>
      </c>
    </row>
    <row r="141" spans="1:6" ht="13.5" thickBot="1">
      <c r="A141" s="28" t="s">
        <v>133</v>
      </c>
      <c r="B141" s="142"/>
      <c r="C141" s="142"/>
      <c r="D141" s="118" t="s">
        <v>106</v>
      </c>
      <c r="E141" s="69">
        <f>SUM(E142)</f>
        <v>423</v>
      </c>
      <c r="F141" s="29">
        <v>54580</v>
      </c>
    </row>
    <row r="142" spans="1:6" ht="12.75">
      <c r="A142" s="329"/>
      <c r="B142" s="141" t="s">
        <v>134</v>
      </c>
      <c r="C142" s="141"/>
      <c r="D142" s="119" t="s">
        <v>79</v>
      </c>
      <c r="E142" s="258">
        <f>SUM(E143:E144)</f>
        <v>423</v>
      </c>
      <c r="F142" s="330">
        <v>54580</v>
      </c>
    </row>
    <row r="143" spans="1:6" ht="12.75">
      <c r="A143" s="313"/>
      <c r="B143" s="140"/>
      <c r="C143" s="54" t="s">
        <v>85</v>
      </c>
      <c r="D143" s="55" t="s">
        <v>86</v>
      </c>
      <c r="E143" s="89">
        <v>8</v>
      </c>
      <c r="F143" s="331">
        <v>40</v>
      </c>
    </row>
    <row r="144" spans="1:6" ht="13.5" thickBot="1">
      <c r="A144" s="314"/>
      <c r="B144" s="143"/>
      <c r="C144" s="303" t="s">
        <v>96</v>
      </c>
      <c r="D144" s="93" t="s">
        <v>97</v>
      </c>
      <c r="E144" s="264">
        <v>415</v>
      </c>
      <c r="F144" s="332">
        <v>53510</v>
      </c>
    </row>
    <row r="145" spans="1:6" ht="13.5" thickBot="1">
      <c r="A145" s="28" t="s">
        <v>43</v>
      </c>
      <c r="B145" s="56"/>
      <c r="C145" s="57"/>
      <c r="D145" s="105" t="s">
        <v>105</v>
      </c>
      <c r="E145" s="265">
        <f>SUM(E140,E108)</f>
        <v>318878</v>
      </c>
      <c r="F145" s="266">
        <v>26289153</v>
      </c>
    </row>
    <row r="146" spans="1:6" ht="12.75">
      <c r="A146" s="79"/>
      <c r="B146" s="80"/>
      <c r="C146" s="81"/>
      <c r="D146" s="267"/>
      <c r="E146" s="268"/>
      <c r="F146" s="268"/>
    </row>
    <row r="147" spans="1:6" ht="12.75">
      <c r="A147" s="79"/>
      <c r="B147" s="80"/>
      <c r="C147" s="81"/>
      <c r="D147" s="267"/>
      <c r="E147" s="14" t="s">
        <v>78</v>
      </c>
      <c r="F147" s="14"/>
    </row>
    <row r="148" spans="1:6" ht="12.75">
      <c r="A148" s="79"/>
      <c r="B148" s="80"/>
      <c r="C148" s="81"/>
      <c r="D148" s="267"/>
      <c r="E148" s="14" t="s">
        <v>66</v>
      </c>
      <c r="F148" s="14"/>
    </row>
    <row r="149" spans="1:6" ht="12.75">
      <c r="A149" s="79"/>
      <c r="B149" s="80"/>
      <c r="C149" s="81"/>
      <c r="D149" s="267"/>
      <c r="E149" s="300"/>
      <c r="F149" s="300"/>
    </row>
    <row r="150" spans="1:6" ht="12.75">
      <c r="A150" s="79"/>
      <c r="B150" s="80"/>
      <c r="C150" s="81"/>
      <c r="D150" s="267"/>
      <c r="E150" s="14" t="s">
        <v>67</v>
      </c>
      <c r="F150" s="14"/>
    </row>
    <row r="151" spans="1:6" ht="12.75">
      <c r="A151" s="79"/>
      <c r="B151" s="80"/>
      <c r="C151" s="81"/>
      <c r="D151" s="267"/>
      <c r="E151" s="14" t="s">
        <v>68</v>
      </c>
      <c r="F151" s="14"/>
    </row>
    <row r="152" spans="1:6" ht="12.75">
      <c r="A152" s="79"/>
      <c r="B152" s="80"/>
      <c r="C152" s="81"/>
      <c r="D152" s="267"/>
      <c r="E152" s="268"/>
      <c r="F152" s="268"/>
    </row>
    <row r="153" spans="1:6" ht="12.75">
      <c r="A153" s="79"/>
      <c r="B153" s="80"/>
      <c r="C153" s="81"/>
      <c r="D153" s="267"/>
      <c r="E153" s="268"/>
      <c r="F153" s="268"/>
    </row>
    <row r="154" spans="1:6" ht="12.75">
      <c r="A154" s="79"/>
      <c r="B154" s="80"/>
      <c r="C154" s="81"/>
      <c r="D154" s="267"/>
      <c r="E154" s="268"/>
      <c r="F154" s="268"/>
    </row>
    <row r="155" spans="1:6" ht="12.75">
      <c r="A155" s="79"/>
      <c r="B155" s="80"/>
      <c r="C155" s="81"/>
      <c r="D155" s="267"/>
      <c r="E155" s="268"/>
      <c r="F155" s="268"/>
    </row>
    <row r="156" spans="1:6" ht="12.75">
      <c r="A156" s="79"/>
      <c r="B156" s="80"/>
      <c r="C156" s="81"/>
      <c r="D156" s="267"/>
      <c r="E156" s="268"/>
      <c r="F156" s="268"/>
    </row>
    <row r="157" spans="1:6" ht="12.75">
      <c r="A157" s="79"/>
      <c r="B157" s="80"/>
      <c r="C157" s="81"/>
      <c r="D157" s="267"/>
      <c r="E157" s="268"/>
      <c r="F157" s="268"/>
    </row>
    <row r="158" spans="1:6" ht="12.75">
      <c r="A158" s="269" t="s">
        <v>44</v>
      </c>
      <c r="B158" s="269"/>
      <c r="C158" s="269"/>
      <c r="D158" s="269"/>
      <c r="E158" s="270"/>
      <c r="F158" s="271"/>
    </row>
    <row r="159" spans="1:6" ht="12.75">
      <c r="A159" s="269" t="s">
        <v>45</v>
      </c>
      <c r="B159" s="269"/>
      <c r="C159" s="269"/>
      <c r="D159" s="269"/>
      <c r="E159" s="270"/>
      <c r="F159" s="271"/>
    </row>
    <row r="160" spans="1:6" ht="12.75">
      <c r="A160" s="269" t="s">
        <v>270</v>
      </c>
      <c r="B160" s="269"/>
      <c r="C160" s="269"/>
      <c r="D160" s="269"/>
      <c r="E160" s="270"/>
      <c r="F160" s="271"/>
    </row>
    <row r="161" spans="1:6" ht="12.75">
      <c r="A161" s="269" t="s">
        <v>46</v>
      </c>
      <c r="B161" s="269"/>
      <c r="C161" s="269"/>
      <c r="D161" s="269"/>
      <c r="E161" s="270"/>
      <c r="F161" s="271"/>
    </row>
    <row r="162" spans="1:6" ht="13.5" thickBot="1">
      <c r="A162" s="269"/>
      <c r="B162" s="269"/>
      <c r="C162" s="269"/>
      <c r="D162" s="269"/>
      <c r="E162" s="270"/>
      <c r="F162" s="271"/>
    </row>
    <row r="163" spans="1:6" ht="23.25" thickBot="1">
      <c r="A163" s="272" t="s">
        <v>47</v>
      </c>
      <c r="B163" s="273" t="s">
        <v>48</v>
      </c>
      <c r="C163" s="273" t="s">
        <v>21</v>
      </c>
      <c r="D163" s="273" t="s">
        <v>22</v>
      </c>
      <c r="E163" s="274" t="s">
        <v>23</v>
      </c>
      <c r="F163" s="304" t="s">
        <v>201</v>
      </c>
    </row>
    <row r="164" spans="1:6" ht="33.75">
      <c r="A164" s="275">
        <v>1</v>
      </c>
      <c r="B164" s="276" t="s">
        <v>33</v>
      </c>
      <c r="C164" s="275">
        <v>6659</v>
      </c>
      <c r="D164" s="277" t="s">
        <v>49</v>
      </c>
      <c r="E164" s="278" t="s">
        <v>182</v>
      </c>
      <c r="F164" s="278">
        <v>683000</v>
      </c>
    </row>
    <row r="165" spans="1:6" ht="33.75">
      <c r="A165" s="279">
        <v>2</v>
      </c>
      <c r="B165" s="280" t="s">
        <v>33</v>
      </c>
      <c r="C165" s="279">
        <v>6050</v>
      </c>
      <c r="D165" s="281" t="s">
        <v>49</v>
      </c>
      <c r="E165" s="282" t="s">
        <v>182</v>
      </c>
      <c r="F165" s="282">
        <v>10000</v>
      </c>
    </row>
    <row r="166" spans="1:6" ht="12.75">
      <c r="A166" s="279">
        <v>3</v>
      </c>
      <c r="B166" s="280" t="s">
        <v>202</v>
      </c>
      <c r="C166" s="279">
        <v>6050</v>
      </c>
      <c r="D166" s="281" t="s">
        <v>203</v>
      </c>
      <c r="E166" s="282">
        <v>80000</v>
      </c>
      <c r="F166" s="282">
        <v>80000</v>
      </c>
    </row>
    <row r="167" spans="1:6" ht="22.5">
      <c r="A167" s="280" t="s">
        <v>204</v>
      </c>
      <c r="B167" s="280" t="s">
        <v>202</v>
      </c>
      <c r="C167" s="280" t="s">
        <v>34</v>
      </c>
      <c r="D167" s="281" t="s">
        <v>50</v>
      </c>
      <c r="E167" s="283">
        <v>0</v>
      </c>
      <c r="F167" s="284">
        <v>185800</v>
      </c>
    </row>
    <row r="168" spans="1:6" ht="12.75">
      <c r="A168" s="280" t="s">
        <v>205</v>
      </c>
      <c r="B168" s="280" t="s">
        <v>202</v>
      </c>
      <c r="C168" s="280" t="s">
        <v>34</v>
      </c>
      <c r="D168" s="281" t="s">
        <v>51</v>
      </c>
      <c r="E168" s="284" t="s">
        <v>182</v>
      </c>
      <c r="F168" s="284">
        <v>3000</v>
      </c>
    </row>
    <row r="169" spans="1:6" ht="12.75">
      <c r="A169" s="279">
        <v>6</v>
      </c>
      <c r="B169" s="279">
        <v>60016</v>
      </c>
      <c r="C169" s="279">
        <v>6058</v>
      </c>
      <c r="D169" s="281" t="s">
        <v>51</v>
      </c>
      <c r="E169" s="284" t="s">
        <v>182</v>
      </c>
      <c r="F169" s="284">
        <v>200000</v>
      </c>
    </row>
    <row r="170" spans="1:6" ht="12.75">
      <c r="A170" s="279">
        <v>7</v>
      </c>
      <c r="B170" s="279">
        <v>60016</v>
      </c>
      <c r="C170" s="279">
        <v>6059</v>
      </c>
      <c r="D170" s="281" t="s">
        <v>51</v>
      </c>
      <c r="E170" s="284" t="s">
        <v>182</v>
      </c>
      <c r="F170" s="284">
        <v>50000</v>
      </c>
    </row>
    <row r="171" spans="1:6" ht="12.75">
      <c r="A171" s="279">
        <v>8</v>
      </c>
      <c r="B171" s="279">
        <v>60016</v>
      </c>
      <c r="C171" s="279">
        <v>6050</v>
      </c>
      <c r="D171" s="281" t="s">
        <v>52</v>
      </c>
      <c r="E171" s="284">
        <v>5000</v>
      </c>
      <c r="F171" s="284">
        <v>10000</v>
      </c>
    </row>
    <row r="172" spans="1:6" ht="12.75">
      <c r="A172" s="279">
        <v>9</v>
      </c>
      <c r="B172" s="279">
        <v>60016</v>
      </c>
      <c r="C172" s="279">
        <v>6058</v>
      </c>
      <c r="D172" s="281" t="s">
        <v>52</v>
      </c>
      <c r="E172" s="283" t="s">
        <v>182</v>
      </c>
      <c r="F172" s="284">
        <v>2000000</v>
      </c>
    </row>
    <row r="173" spans="1:6" ht="12.75">
      <c r="A173" s="279">
        <v>10</v>
      </c>
      <c r="B173" s="279">
        <v>60016</v>
      </c>
      <c r="C173" s="279">
        <v>6059</v>
      </c>
      <c r="D173" s="281" t="s">
        <v>52</v>
      </c>
      <c r="E173" s="284" t="s">
        <v>182</v>
      </c>
      <c r="F173" s="284">
        <v>700000</v>
      </c>
    </row>
    <row r="174" spans="1:6" ht="12.75">
      <c r="A174" s="305">
        <v>11</v>
      </c>
      <c r="B174" s="279">
        <v>60016</v>
      </c>
      <c r="C174" s="279">
        <v>6050</v>
      </c>
      <c r="D174" s="281" t="s">
        <v>206</v>
      </c>
      <c r="E174" s="284">
        <v>30000</v>
      </c>
      <c r="F174" s="284">
        <v>30000</v>
      </c>
    </row>
    <row r="175" spans="1:6" ht="12.75">
      <c r="A175" s="279">
        <v>12</v>
      </c>
      <c r="B175" s="279">
        <v>70005</v>
      </c>
      <c r="C175" s="279">
        <v>6060</v>
      </c>
      <c r="D175" s="281" t="s">
        <v>53</v>
      </c>
      <c r="E175" s="284" t="s">
        <v>182</v>
      </c>
      <c r="F175" s="284">
        <v>14000</v>
      </c>
    </row>
    <row r="176" spans="1:6" ht="22.5">
      <c r="A176" s="279">
        <v>13</v>
      </c>
      <c r="B176" s="279">
        <v>75023</v>
      </c>
      <c r="C176" s="279">
        <v>6050</v>
      </c>
      <c r="D176" s="281" t="s">
        <v>54</v>
      </c>
      <c r="E176" s="284">
        <v>0</v>
      </c>
      <c r="F176" s="284">
        <v>510000</v>
      </c>
    </row>
    <row r="177" spans="1:6" ht="12.75">
      <c r="A177" s="279">
        <v>14</v>
      </c>
      <c r="B177" s="279">
        <v>75023</v>
      </c>
      <c r="C177" s="279">
        <v>6060</v>
      </c>
      <c r="D177" s="281" t="s">
        <v>55</v>
      </c>
      <c r="E177" s="284" t="s">
        <v>182</v>
      </c>
      <c r="F177" s="284">
        <v>53000</v>
      </c>
    </row>
    <row r="178" spans="1:6" ht="22.5">
      <c r="A178" s="279">
        <v>15</v>
      </c>
      <c r="B178" s="279">
        <v>75412</v>
      </c>
      <c r="C178" s="279">
        <v>6050</v>
      </c>
      <c r="D178" s="281" t="s">
        <v>102</v>
      </c>
      <c r="E178" s="284">
        <v>0</v>
      </c>
      <c r="F178" s="284">
        <v>20000</v>
      </c>
    </row>
    <row r="179" spans="1:6" ht="12.75">
      <c r="A179" s="279">
        <v>16</v>
      </c>
      <c r="B179" s="279">
        <v>75412</v>
      </c>
      <c r="C179" s="279">
        <v>6060</v>
      </c>
      <c r="D179" s="281" t="s">
        <v>264</v>
      </c>
      <c r="E179" s="284">
        <v>50000</v>
      </c>
      <c r="F179" s="284">
        <v>50000</v>
      </c>
    </row>
    <row r="180" spans="1:6" ht="45">
      <c r="A180" s="279">
        <v>16</v>
      </c>
      <c r="B180" s="279">
        <v>80101</v>
      </c>
      <c r="C180" s="279">
        <v>6050</v>
      </c>
      <c r="D180" s="281" t="s">
        <v>56</v>
      </c>
      <c r="E180" s="284" t="s">
        <v>182</v>
      </c>
      <c r="F180" s="284">
        <v>25000</v>
      </c>
    </row>
    <row r="181" spans="1:6" ht="12.75">
      <c r="A181" s="279">
        <v>17</v>
      </c>
      <c r="B181" s="279">
        <v>80104</v>
      </c>
      <c r="C181" s="279">
        <v>6060</v>
      </c>
      <c r="D181" s="281" t="s">
        <v>57</v>
      </c>
      <c r="E181" s="284" t="s">
        <v>182</v>
      </c>
      <c r="F181" s="284">
        <v>20000</v>
      </c>
    </row>
    <row r="182" spans="1:6" ht="12.75">
      <c r="A182" s="279">
        <v>18</v>
      </c>
      <c r="B182" s="279">
        <v>80114</v>
      </c>
      <c r="C182" s="279">
        <v>6060</v>
      </c>
      <c r="D182" s="281" t="s">
        <v>55</v>
      </c>
      <c r="E182" s="283" t="s">
        <v>182</v>
      </c>
      <c r="F182" s="284">
        <v>10000</v>
      </c>
    </row>
    <row r="183" spans="1:6" ht="12.75">
      <c r="A183" s="279">
        <v>19</v>
      </c>
      <c r="B183" s="279">
        <v>90001</v>
      </c>
      <c r="C183" s="279">
        <v>6050</v>
      </c>
      <c r="D183" s="281" t="s">
        <v>58</v>
      </c>
      <c r="E183" s="284" t="s">
        <v>182</v>
      </c>
      <c r="F183" s="284">
        <v>600000</v>
      </c>
    </row>
    <row r="184" spans="1:6" ht="22.5">
      <c r="A184" s="279">
        <v>20</v>
      </c>
      <c r="B184" s="279">
        <v>90002</v>
      </c>
      <c r="C184" s="279">
        <v>6650</v>
      </c>
      <c r="D184" s="281" t="s">
        <v>137</v>
      </c>
      <c r="E184" s="284">
        <v>0</v>
      </c>
      <c r="F184" s="284">
        <v>3000</v>
      </c>
    </row>
    <row r="185" spans="1:6" ht="22.5">
      <c r="A185" s="279">
        <v>21</v>
      </c>
      <c r="B185" s="279">
        <v>90015</v>
      </c>
      <c r="C185" s="279">
        <v>6010</v>
      </c>
      <c r="D185" s="281" t="s">
        <v>59</v>
      </c>
      <c r="E185" s="284" t="s">
        <v>182</v>
      </c>
      <c r="F185" s="284">
        <v>50000</v>
      </c>
    </row>
    <row r="186" spans="1:6" ht="12.75">
      <c r="A186" s="279">
        <v>22</v>
      </c>
      <c r="B186" s="279">
        <v>90017</v>
      </c>
      <c r="C186" s="279">
        <v>6210</v>
      </c>
      <c r="D186" s="281" t="s">
        <v>60</v>
      </c>
      <c r="E186" s="284" t="s">
        <v>182</v>
      </c>
      <c r="F186" s="284">
        <v>25000</v>
      </c>
    </row>
    <row r="187" spans="1:6" ht="22.5">
      <c r="A187" s="285">
        <v>23</v>
      </c>
      <c r="B187" s="279">
        <v>92116</v>
      </c>
      <c r="C187" s="279">
        <v>6050</v>
      </c>
      <c r="D187" s="281" t="s">
        <v>61</v>
      </c>
      <c r="E187" s="284" t="s">
        <v>182</v>
      </c>
      <c r="F187" s="284">
        <v>160000</v>
      </c>
    </row>
    <row r="188" spans="1:6" ht="15.75" customHeight="1" thickBot="1">
      <c r="A188" s="285">
        <v>24</v>
      </c>
      <c r="B188" s="285">
        <v>92601</v>
      </c>
      <c r="C188" s="285">
        <v>6059</v>
      </c>
      <c r="D188" s="286" t="s">
        <v>62</v>
      </c>
      <c r="E188" s="287" t="s">
        <v>182</v>
      </c>
      <c r="F188" s="288">
        <v>100000</v>
      </c>
    </row>
    <row r="189" spans="1:6" ht="13.5" thickBot="1">
      <c r="A189" s="272" t="s">
        <v>63</v>
      </c>
      <c r="B189" s="273"/>
      <c r="C189" s="273"/>
      <c r="D189" s="118"/>
      <c r="E189" s="289">
        <f>SUM(E164:E188)</f>
        <v>165000</v>
      </c>
      <c r="F189" s="290">
        <f>SUM(F164:F188)</f>
        <v>5591800</v>
      </c>
    </row>
    <row r="190" spans="1:6" ht="12.75">
      <c r="A190" s="83"/>
      <c r="B190" s="84"/>
      <c r="C190" s="84"/>
      <c r="D190" s="82"/>
      <c r="E190" s="4"/>
      <c r="F190" s="6"/>
    </row>
    <row r="191" spans="1:6" ht="12.75">
      <c r="A191" s="83"/>
      <c r="B191" s="84"/>
      <c r="C191" s="84"/>
      <c r="D191" s="17"/>
      <c r="E191" s="85" t="s">
        <v>78</v>
      </c>
      <c r="F191" s="85"/>
    </row>
    <row r="192" spans="1:6" ht="12.75">
      <c r="A192" s="83"/>
      <c r="B192" s="84"/>
      <c r="C192" s="84"/>
      <c r="D192" s="17"/>
      <c r="E192" s="85"/>
      <c r="F192" s="85"/>
    </row>
    <row r="193" spans="1:6" ht="12.75">
      <c r="A193" s="83"/>
      <c r="B193" s="84"/>
      <c r="C193" s="84"/>
      <c r="D193" s="17" t="s">
        <v>105</v>
      </c>
      <c r="E193" s="85" t="s">
        <v>66</v>
      </c>
      <c r="F193" s="85"/>
    </row>
    <row r="194" spans="1:6" ht="12.75">
      <c r="A194" s="83"/>
      <c r="B194" s="84"/>
      <c r="C194" s="84"/>
      <c r="D194" s="17"/>
      <c r="E194" s="85"/>
      <c r="F194" s="85"/>
    </row>
    <row r="195" spans="1:6" ht="12.75">
      <c r="A195" s="83"/>
      <c r="B195" s="84"/>
      <c r="C195" s="84"/>
      <c r="D195" s="17"/>
      <c r="E195" s="85" t="s">
        <v>67</v>
      </c>
      <c r="F195" s="85"/>
    </row>
    <row r="196" spans="1:6" ht="12.75">
      <c r="A196" s="83"/>
      <c r="B196" s="84"/>
      <c r="C196" s="84"/>
      <c r="D196" s="17"/>
      <c r="E196" s="85" t="s">
        <v>68</v>
      </c>
      <c r="F196" s="85"/>
    </row>
    <row r="197" spans="1:6" ht="12.75">
      <c r="A197" s="83"/>
      <c r="B197" s="84"/>
      <c r="C197" s="84"/>
      <c r="D197" s="17"/>
      <c r="E197" s="85"/>
      <c r="F197" s="85"/>
    </row>
    <row r="198" spans="1:6" ht="12.75">
      <c r="A198" s="83"/>
      <c r="B198" s="84"/>
      <c r="C198" s="84"/>
      <c r="D198" s="17"/>
      <c r="E198" s="85"/>
      <c r="F198" s="85"/>
    </row>
    <row r="199" spans="1:6" ht="12.75">
      <c r="A199" s="83"/>
      <c r="B199" s="84"/>
      <c r="C199" s="84"/>
      <c r="D199" s="17"/>
      <c r="E199" s="85"/>
      <c r="F199" s="85"/>
    </row>
    <row r="200" spans="1:6" ht="12.75">
      <c r="A200" s="83"/>
      <c r="B200" s="84"/>
      <c r="C200" s="84"/>
      <c r="D200" s="17"/>
      <c r="E200" s="85"/>
      <c r="F200" s="85"/>
    </row>
    <row r="201" spans="1:6" ht="12.75">
      <c r="A201" s="83"/>
      <c r="B201" s="84"/>
      <c r="C201" s="84"/>
      <c r="D201" s="17"/>
      <c r="E201" s="85"/>
      <c r="F201" s="85"/>
    </row>
    <row r="202" spans="1:6" ht="12.75">
      <c r="A202" s="83"/>
      <c r="B202" s="84"/>
      <c r="C202" s="84"/>
      <c r="D202" s="17"/>
      <c r="E202" s="85"/>
      <c r="F202" s="85"/>
    </row>
    <row r="203" spans="1:6" ht="12.75">
      <c r="A203" s="83"/>
      <c r="B203" s="84"/>
      <c r="C203" s="84"/>
      <c r="D203" s="17"/>
      <c r="E203" s="85"/>
      <c r="F203" s="85"/>
    </row>
    <row r="204" spans="1:6" ht="12.75">
      <c r="A204" s="83"/>
      <c r="B204" s="84"/>
      <c r="C204" s="84"/>
      <c r="D204" s="17"/>
      <c r="E204" s="85"/>
      <c r="F204" s="85"/>
    </row>
    <row r="205" spans="1:6" ht="12.75">
      <c r="A205" s="83"/>
      <c r="B205" s="84"/>
      <c r="C205" s="84"/>
      <c r="D205" s="17"/>
      <c r="E205" s="85"/>
      <c r="F205" s="85"/>
    </row>
    <row r="206" spans="1:6" ht="12.75">
      <c r="A206" s="83"/>
      <c r="B206" s="84"/>
      <c r="C206" s="84"/>
      <c r="D206" s="17"/>
      <c r="E206" s="85"/>
      <c r="F206" s="85"/>
    </row>
    <row r="207" spans="1:6" ht="12.75">
      <c r="A207" s="83" t="s">
        <v>238</v>
      </c>
      <c r="B207" s="84"/>
      <c r="C207" s="84"/>
      <c r="D207" s="17"/>
      <c r="E207" s="17"/>
      <c r="F207" s="17"/>
    </row>
    <row r="208" spans="1:6" ht="12.75">
      <c r="A208" s="83" t="s">
        <v>45</v>
      </c>
      <c r="B208" s="84"/>
      <c r="C208" s="84"/>
      <c r="D208" s="17"/>
      <c r="E208" s="17"/>
      <c r="F208" s="17"/>
    </row>
    <row r="209" spans="1:6" ht="12.75">
      <c r="A209" s="83" t="s">
        <v>265</v>
      </c>
      <c r="B209" s="84"/>
      <c r="C209" s="84"/>
      <c r="D209" s="17"/>
      <c r="E209" s="17"/>
      <c r="F209" s="17"/>
    </row>
    <row r="210" spans="1:6" ht="12.75">
      <c r="A210" s="83"/>
      <c r="B210" s="84"/>
      <c r="C210" s="84"/>
      <c r="D210" s="17"/>
      <c r="E210" s="17"/>
      <c r="F210" s="17"/>
    </row>
    <row r="211" spans="1:6" ht="12.75">
      <c r="A211" s="405" t="s">
        <v>239</v>
      </c>
      <c r="B211" s="406"/>
      <c r="C211" s="407"/>
      <c r="D211" s="334" t="s">
        <v>22</v>
      </c>
      <c r="E211" s="408" t="s">
        <v>240</v>
      </c>
      <c r="F211" s="409"/>
    </row>
    <row r="212" spans="1:6" s="337" customFormat="1" ht="9.75">
      <c r="A212" s="335" t="s">
        <v>241</v>
      </c>
      <c r="B212" s="336" t="s">
        <v>64</v>
      </c>
      <c r="C212" s="336" t="s">
        <v>21</v>
      </c>
      <c r="D212" s="336"/>
      <c r="E212" s="336" t="s">
        <v>242</v>
      </c>
      <c r="F212" s="336" t="s">
        <v>243</v>
      </c>
    </row>
    <row r="213" spans="1:6" s="385" customFormat="1" ht="13.5" thickBot="1">
      <c r="A213" s="383" t="s">
        <v>24</v>
      </c>
      <c r="B213" s="384">
        <v>2</v>
      </c>
      <c r="C213" s="384">
        <v>3</v>
      </c>
      <c r="D213" s="110">
        <v>4</v>
      </c>
      <c r="E213" s="110">
        <v>5</v>
      </c>
      <c r="F213" s="110">
        <v>6</v>
      </c>
    </row>
    <row r="214" spans="1:6" ht="13.5" thickBot="1">
      <c r="A214" s="340" t="s">
        <v>133</v>
      </c>
      <c r="B214" s="341"/>
      <c r="C214" s="341"/>
      <c r="D214" s="341" t="s">
        <v>106</v>
      </c>
      <c r="E214" s="397">
        <f>SUM(E215)</f>
        <v>54580</v>
      </c>
      <c r="F214" s="398">
        <f>SUM(F215)</f>
        <v>54580</v>
      </c>
    </row>
    <row r="215" spans="1:6" s="100" customFormat="1" ht="12.75">
      <c r="A215" s="342"/>
      <c r="B215" s="342" t="s">
        <v>134</v>
      </c>
      <c r="C215" s="343"/>
      <c r="D215" s="343" t="s">
        <v>79</v>
      </c>
      <c r="E215" s="399">
        <f>SUM(E216)</f>
        <v>54580</v>
      </c>
      <c r="F215" s="399">
        <f>SUM(F216:F219)</f>
        <v>54580</v>
      </c>
    </row>
    <row r="216" spans="1:6" s="337" customFormat="1" ht="29.25">
      <c r="A216" s="386"/>
      <c r="B216" s="387"/>
      <c r="C216" s="387">
        <v>2010</v>
      </c>
      <c r="D216" s="388" t="s">
        <v>244</v>
      </c>
      <c r="E216" s="404">
        <v>54580</v>
      </c>
      <c r="F216" s="336" t="s">
        <v>245</v>
      </c>
    </row>
    <row r="217" spans="1:6" s="337" customFormat="1" ht="9.75">
      <c r="A217" s="389"/>
      <c r="B217" s="389"/>
      <c r="C217" s="389">
        <v>4210</v>
      </c>
      <c r="D217" s="390" t="s">
        <v>86</v>
      </c>
      <c r="E217" s="400" t="s">
        <v>182</v>
      </c>
      <c r="F217" s="400">
        <v>40</v>
      </c>
    </row>
    <row r="218" spans="1:6" s="337" customFormat="1" ht="9.75">
      <c r="A218" s="389"/>
      <c r="B218" s="389"/>
      <c r="C218" s="389">
        <v>4300</v>
      </c>
      <c r="D218" s="390" t="s">
        <v>101</v>
      </c>
      <c r="E218" s="400" t="s">
        <v>246</v>
      </c>
      <c r="F218" s="401">
        <v>1030</v>
      </c>
    </row>
    <row r="219" spans="1:6" s="337" customFormat="1" ht="10.5" thickBot="1">
      <c r="A219" s="392"/>
      <c r="B219" s="392"/>
      <c r="C219" s="392">
        <v>4430</v>
      </c>
      <c r="D219" s="393" t="s">
        <v>97</v>
      </c>
      <c r="E219" s="402" t="s">
        <v>246</v>
      </c>
      <c r="F219" s="403">
        <v>53510</v>
      </c>
    </row>
    <row r="220" spans="1:6" ht="13.5" thickBot="1">
      <c r="A220" s="349">
        <v>750</v>
      </c>
      <c r="B220" s="350"/>
      <c r="C220" s="350"/>
      <c r="D220" s="118" t="s">
        <v>41</v>
      </c>
      <c r="E220" s="351">
        <v>77700</v>
      </c>
      <c r="F220" s="352">
        <v>77700</v>
      </c>
    </row>
    <row r="221" spans="1:6" s="135" customFormat="1" ht="12.75">
      <c r="A221" s="355"/>
      <c r="B221" s="355">
        <v>75011</v>
      </c>
      <c r="C221" s="355"/>
      <c r="D221" s="119" t="s">
        <v>192</v>
      </c>
      <c r="E221" s="356">
        <v>77700</v>
      </c>
      <c r="F221" s="356">
        <v>77700</v>
      </c>
    </row>
    <row r="222" spans="1:6" s="337" customFormat="1" ht="29.25">
      <c r="A222" s="389"/>
      <c r="B222" s="389"/>
      <c r="C222" s="389">
        <v>2010</v>
      </c>
      <c r="D222" s="390" t="s">
        <v>244</v>
      </c>
      <c r="E222" s="391">
        <v>77700</v>
      </c>
      <c r="F222" s="389" t="s">
        <v>245</v>
      </c>
    </row>
    <row r="223" spans="1:6" s="337" customFormat="1" ht="9.75">
      <c r="A223" s="389"/>
      <c r="B223" s="389"/>
      <c r="C223" s="389">
        <v>4010</v>
      </c>
      <c r="D223" s="390" t="s">
        <v>114</v>
      </c>
      <c r="E223" s="389" t="s">
        <v>245</v>
      </c>
      <c r="F223" s="391">
        <v>55917</v>
      </c>
    </row>
    <row r="224" spans="1:6" s="337" customFormat="1" ht="9.75">
      <c r="A224" s="389"/>
      <c r="B224" s="389"/>
      <c r="C224" s="389">
        <v>4040</v>
      </c>
      <c r="D224" s="390" t="s">
        <v>115</v>
      </c>
      <c r="E224" s="389" t="s">
        <v>245</v>
      </c>
      <c r="F224" s="391">
        <v>7195</v>
      </c>
    </row>
    <row r="225" spans="1:6" s="337" customFormat="1" ht="9.75">
      <c r="A225" s="389"/>
      <c r="B225" s="389"/>
      <c r="C225" s="389">
        <v>4110</v>
      </c>
      <c r="D225" s="390" t="s">
        <v>108</v>
      </c>
      <c r="E225" s="389" t="s">
        <v>245</v>
      </c>
      <c r="F225" s="391">
        <v>10792</v>
      </c>
    </row>
    <row r="226" spans="1:6" s="337" customFormat="1" ht="9.75">
      <c r="A226" s="389"/>
      <c r="B226" s="389"/>
      <c r="C226" s="389">
        <v>4120</v>
      </c>
      <c r="D226" s="390" t="s">
        <v>109</v>
      </c>
      <c r="E226" s="389" t="s">
        <v>245</v>
      </c>
      <c r="F226" s="391">
        <v>1546</v>
      </c>
    </row>
    <row r="227" spans="1:6" s="337" customFormat="1" ht="10.5" thickBot="1">
      <c r="A227" s="392"/>
      <c r="B227" s="392"/>
      <c r="C227" s="392">
        <v>4440</v>
      </c>
      <c r="D227" s="393" t="s">
        <v>116</v>
      </c>
      <c r="E227" s="392" t="s">
        <v>245</v>
      </c>
      <c r="F227" s="394">
        <v>2250</v>
      </c>
    </row>
    <row r="228" spans="1:6" ht="26.25" customHeight="1" thickBot="1">
      <c r="A228" s="349">
        <v>751</v>
      </c>
      <c r="B228" s="350"/>
      <c r="C228" s="350"/>
      <c r="D228" s="118" t="s">
        <v>127</v>
      </c>
      <c r="E228" s="351">
        <v>1792</v>
      </c>
      <c r="F228" s="352">
        <v>1792</v>
      </c>
    </row>
    <row r="229" spans="1:6" s="135" customFormat="1" ht="21.75">
      <c r="A229" s="355"/>
      <c r="B229" s="355">
        <v>75101</v>
      </c>
      <c r="C229" s="355"/>
      <c r="D229" s="119" t="s">
        <v>128</v>
      </c>
      <c r="E229" s="356">
        <v>1792</v>
      </c>
      <c r="F229" s="356">
        <v>1792</v>
      </c>
    </row>
    <row r="230" spans="1:6" s="337" customFormat="1" ht="29.25">
      <c r="A230" s="389"/>
      <c r="B230" s="389"/>
      <c r="C230" s="389">
        <v>2010</v>
      </c>
      <c r="D230" s="390" t="s">
        <v>244</v>
      </c>
      <c r="E230" s="391">
        <v>1792</v>
      </c>
      <c r="F230" s="389" t="s">
        <v>245</v>
      </c>
    </row>
    <row r="231" spans="1:6" s="337" customFormat="1" ht="9.75">
      <c r="A231" s="389"/>
      <c r="B231" s="389"/>
      <c r="C231" s="389">
        <v>4010</v>
      </c>
      <c r="D231" s="390" t="s">
        <v>114</v>
      </c>
      <c r="E231" s="389" t="s">
        <v>245</v>
      </c>
      <c r="F231" s="391">
        <v>1499</v>
      </c>
    </row>
    <row r="232" spans="1:6" s="337" customFormat="1" ht="9.75">
      <c r="A232" s="389"/>
      <c r="B232" s="389"/>
      <c r="C232" s="389">
        <v>4110</v>
      </c>
      <c r="D232" s="390" t="s">
        <v>108</v>
      </c>
      <c r="E232" s="389" t="s">
        <v>245</v>
      </c>
      <c r="F232" s="389">
        <v>256</v>
      </c>
    </row>
    <row r="233" spans="1:6" s="337" customFormat="1" ht="10.5" thickBot="1">
      <c r="A233" s="392"/>
      <c r="B233" s="392"/>
      <c r="C233" s="392">
        <v>4120</v>
      </c>
      <c r="D233" s="393" t="s">
        <v>109</v>
      </c>
      <c r="E233" s="392"/>
      <c r="F233" s="392">
        <v>37</v>
      </c>
    </row>
    <row r="234" spans="1:6" ht="13.5" thickBot="1">
      <c r="A234" s="349">
        <v>852</v>
      </c>
      <c r="B234" s="350"/>
      <c r="C234" s="350"/>
      <c r="D234" s="118" t="s">
        <v>120</v>
      </c>
      <c r="E234" s="351">
        <v>4532104</v>
      </c>
      <c r="F234" s="352">
        <v>4532104</v>
      </c>
    </row>
    <row r="235" spans="1:6" s="135" customFormat="1" ht="32.25">
      <c r="A235" s="355"/>
      <c r="B235" s="355">
        <v>85212</v>
      </c>
      <c r="C235" s="355"/>
      <c r="D235" s="119" t="s">
        <v>247</v>
      </c>
      <c r="E235" s="356">
        <v>4316800</v>
      </c>
      <c r="F235" s="356">
        <v>4316800</v>
      </c>
    </row>
    <row r="236" spans="1:6" s="337" customFormat="1" ht="29.25">
      <c r="A236" s="389"/>
      <c r="B236" s="389"/>
      <c r="C236" s="176">
        <v>2010</v>
      </c>
      <c r="D236" s="390" t="s">
        <v>244</v>
      </c>
      <c r="E236" s="391">
        <v>4316800</v>
      </c>
      <c r="F236" s="389" t="s">
        <v>245</v>
      </c>
    </row>
    <row r="237" spans="1:6" s="337" customFormat="1" ht="9.75">
      <c r="A237" s="389"/>
      <c r="B237" s="389"/>
      <c r="C237" s="176">
        <v>3110</v>
      </c>
      <c r="D237" s="390" t="s">
        <v>123</v>
      </c>
      <c r="E237" s="389"/>
      <c r="F237" s="391">
        <v>4162296</v>
      </c>
    </row>
    <row r="238" spans="1:6" s="337" customFormat="1" ht="9.75">
      <c r="A238" s="389"/>
      <c r="B238" s="389"/>
      <c r="C238" s="176">
        <v>4010</v>
      </c>
      <c r="D238" s="390" t="s">
        <v>114</v>
      </c>
      <c r="E238" s="389" t="s">
        <v>245</v>
      </c>
      <c r="F238" s="391">
        <v>95565</v>
      </c>
    </row>
    <row r="239" spans="1:6" s="337" customFormat="1" ht="9.75">
      <c r="A239" s="389"/>
      <c r="B239" s="389"/>
      <c r="C239" s="176">
        <v>4110</v>
      </c>
      <c r="D239" s="390" t="s">
        <v>108</v>
      </c>
      <c r="E239" s="389" t="s">
        <v>245</v>
      </c>
      <c r="F239" s="391">
        <v>42109</v>
      </c>
    </row>
    <row r="240" spans="1:6" s="337" customFormat="1" ht="9.75">
      <c r="A240" s="389"/>
      <c r="B240" s="389"/>
      <c r="C240" s="176">
        <v>4120</v>
      </c>
      <c r="D240" s="390" t="s">
        <v>109</v>
      </c>
      <c r="E240" s="389" t="s">
        <v>245</v>
      </c>
      <c r="F240" s="391">
        <v>2330</v>
      </c>
    </row>
    <row r="241" spans="1:6" s="337" customFormat="1" ht="9.75">
      <c r="A241" s="389"/>
      <c r="B241" s="389"/>
      <c r="C241" s="176">
        <v>4210</v>
      </c>
      <c r="D241" s="390" t="s">
        <v>86</v>
      </c>
      <c r="E241" s="389" t="s">
        <v>245</v>
      </c>
      <c r="F241" s="391">
        <v>5000</v>
      </c>
    </row>
    <row r="242" spans="1:6" s="337" customFormat="1" ht="9.75">
      <c r="A242" s="389"/>
      <c r="B242" s="389"/>
      <c r="C242" s="176">
        <v>4300</v>
      </c>
      <c r="D242" s="390" t="s">
        <v>101</v>
      </c>
      <c r="E242" s="389" t="s">
        <v>245</v>
      </c>
      <c r="F242" s="391">
        <v>9000</v>
      </c>
    </row>
    <row r="243" spans="1:6" s="337" customFormat="1" ht="9.75">
      <c r="A243" s="389"/>
      <c r="B243" s="389"/>
      <c r="C243" s="176">
        <v>4410</v>
      </c>
      <c r="D243" s="390" t="s">
        <v>112</v>
      </c>
      <c r="E243" s="389" t="s">
        <v>245</v>
      </c>
      <c r="F243" s="389">
        <v>500</v>
      </c>
    </row>
    <row r="244" spans="1:6" s="135" customFormat="1" ht="42.75">
      <c r="A244" s="358"/>
      <c r="B244" s="358">
        <v>85213</v>
      </c>
      <c r="C244" s="134"/>
      <c r="D244" s="137" t="s">
        <v>129</v>
      </c>
      <c r="E244" s="359">
        <v>35300</v>
      </c>
      <c r="F244" s="359">
        <v>35300</v>
      </c>
    </row>
    <row r="245" spans="1:6" s="337" customFormat="1" ht="29.25">
      <c r="A245" s="389"/>
      <c r="B245" s="389"/>
      <c r="C245" s="176">
        <v>2010</v>
      </c>
      <c r="D245" s="390" t="s">
        <v>244</v>
      </c>
      <c r="E245" s="391">
        <v>35300</v>
      </c>
      <c r="F245" s="389" t="s">
        <v>245</v>
      </c>
    </row>
    <row r="246" spans="1:6" s="337" customFormat="1" ht="9.75">
      <c r="A246" s="389"/>
      <c r="B246" s="389"/>
      <c r="C246" s="176">
        <v>4130</v>
      </c>
      <c r="D246" s="390" t="s">
        <v>130</v>
      </c>
      <c r="E246" s="389" t="s">
        <v>245</v>
      </c>
      <c r="F246" s="391">
        <v>35300</v>
      </c>
    </row>
    <row r="247" spans="1:6" s="135" customFormat="1" ht="21.75">
      <c r="A247" s="358"/>
      <c r="B247" s="358">
        <v>85214</v>
      </c>
      <c r="C247" s="134"/>
      <c r="D247" s="137" t="s">
        <v>248</v>
      </c>
      <c r="E247" s="359">
        <v>180004</v>
      </c>
      <c r="F247" s="359">
        <v>180004</v>
      </c>
    </row>
    <row r="248" spans="1:6" s="337" customFormat="1" ht="29.25">
      <c r="A248" s="389"/>
      <c r="B248" s="389"/>
      <c r="C248" s="176">
        <v>2010</v>
      </c>
      <c r="D248" s="390" t="s">
        <v>244</v>
      </c>
      <c r="E248" s="391">
        <v>180004</v>
      </c>
      <c r="F248" s="389" t="s">
        <v>245</v>
      </c>
    </row>
    <row r="249" spans="1:6" s="337" customFormat="1" ht="10.5" thickBot="1">
      <c r="A249" s="392"/>
      <c r="B249" s="392"/>
      <c r="C249" s="171">
        <v>3110</v>
      </c>
      <c r="D249" s="393" t="s">
        <v>123</v>
      </c>
      <c r="E249" s="392" t="s">
        <v>245</v>
      </c>
      <c r="F249" s="394">
        <v>180004</v>
      </c>
    </row>
    <row r="250" spans="1:6" ht="13.5" thickBot="1">
      <c r="A250" s="349" t="s">
        <v>249</v>
      </c>
      <c r="B250" s="350"/>
      <c r="C250" s="350"/>
      <c r="D250" s="273"/>
      <c r="E250" s="351">
        <f>SUM(E234,E228,E220,E214)</f>
        <v>4666176</v>
      </c>
      <c r="F250" s="352">
        <f>SUM(F234,F228,F220,F214)</f>
        <v>4666176</v>
      </c>
    </row>
    <row r="251" spans="1:6" ht="12.75">
      <c r="A251" s="395"/>
      <c r="B251" s="395"/>
      <c r="C251" s="395"/>
      <c r="D251" s="368"/>
      <c r="E251" s="396"/>
      <c r="F251" s="396"/>
    </row>
    <row r="252" spans="1:6" ht="12.75">
      <c r="A252" s="395"/>
      <c r="B252" s="395"/>
      <c r="C252" s="395"/>
      <c r="D252" s="368"/>
      <c r="E252" s="396"/>
      <c r="F252" s="396"/>
    </row>
    <row r="253" spans="1:6" ht="12.75">
      <c r="A253" s="395"/>
      <c r="B253" s="395"/>
      <c r="C253" s="395"/>
      <c r="D253" s="368"/>
      <c r="E253" s="396"/>
      <c r="F253" s="396"/>
    </row>
    <row r="254" spans="1:6" ht="12.75">
      <c r="A254" s="395"/>
      <c r="B254" s="395"/>
      <c r="C254" s="395"/>
      <c r="D254" s="368"/>
      <c r="E254" s="396"/>
      <c r="F254" s="396"/>
    </row>
    <row r="255" spans="1:6" ht="12.75">
      <c r="A255"/>
      <c r="B255"/>
      <c r="C255"/>
      <c r="D255" s="339"/>
      <c r="E255"/>
      <c r="F255"/>
    </row>
    <row r="256" spans="1:6" ht="12.75">
      <c r="A256"/>
      <c r="B256"/>
      <c r="C256"/>
      <c r="D256" s="339"/>
      <c r="E256"/>
      <c r="F256"/>
    </row>
    <row r="257" spans="1:6" ht="12.75">
      <c r="A257"/>
      <c r="B257"/>
      <c r="C257"/>
      <c r="D257" s="339"/>
      <c r="E257"/>
      <c r="F257"/>
    </row>
    <row r="258" spans="1:6" ht="12.75">
      <c r="A258"/>
      <c r="B258"/>
      <c r="C258"/>
      <c r="D258" s="339"/>
      <c r="E258"/>
      <c r="F258"/>
    </row>
    <row r="259" spans="1:6" ht="25.5" customHeight="1">
      <c r="A259" s="410" t="s">
        <v>250</v>
      </c>
      <c r="B259" s="410"/>
      <c r="C259" s="410"/>
      <c r="D259" s="410"/>
      <c r="E259" s="410"/>
      <c r="F259" s="410"/>
    </row>
    <row r="260" spans="1:6" ht="12.75">
      <c r="A260"/>
      <c r="B260"/>
      <c r="C260"/>
      <c r="D260" s="339"/>
      <c r="E260"/>
      <c r="F260"/>
    </row>
    <row r="261" spans="1:6" ht="12.75">
      <c r="A261"/>
      <c r="B261"/>
      <c r="C261"/>
      <c r="D261" s="339"/>
      <c r="E261"/>
      <c r="F261"/>
    </row>
    <row r="262" spans="1:5" s="95" customFormat="1" ht="12.75">
      <c r="A262" s="411" t="s">
        <v>239</v>
      </c>
      <c r="B262" s="412"/>
      <c r="C262" s="413"/>
      <c r="D262" s="357" t="s">
        <v>22</v>
      </c>
      <c r="E262" s="345" t="s">
        <v>251</v>
      </c>
    </row>
    <row r="263" spans="1:5" s="95" customFormat="1" ht="13.5" thickBot="1">
      <c r="A263" s="360" t="s">
        <v>19</v>
      </c>
      <c r="B263" s="360" t="s">
        <v>48</v>
      </c>
      <c r="C263" s="360" t="s">
        <v>21</v>
      </c>
      <c r="D263" s="361"/>
      <c r="E263" s="367">
        <v>2007</v>
      </c>
    </row>
    <row r="264" spans="1:5" s="366" customFormat="1" ht="13.5" thickBot="1">
      <c r="A264" s="362">
        <v>1</v>
      </c>
      <c r="B264" s="363">
        <v>2</v>
      </c>
      <c r="C264" s="363">
        <v>3</v>
      </c>
      <c r="D264" s="364">
        <v>4</v>
      </c>
      <c r="E264" s="365">
        <v>6</v>
      </c>
    </row>
    <row r="265" spans="1:5" s="120" customFormat="1" ht="12.75">
      <c r="A265" s="353">
        <v>750</v>
      </c>
      <c r="B265" s="353"/>
      <c r="C265" s="353"/>
      <c r="D265" s="138" t="s">
        <v>41</v>
      </c>
      <c r="E265" s="354">
        <v>50000</v>
      </c>
    </row>
    <row r="266" spans="1:5" s="135" customFormat="1" ht="12.75">
      <c r="A266" s="358"/>
      <c r="B266" s="358">
        <v>75011</v>
      </c>
      <c r="C266" s="358"/>
      <c r="D266" s="137" t="s">
        <v>192</v>
      </c>
      <c r="E266" s="359">
        <v>50000</v>
      </c>
    </row>
    <row r="267" spans="1:6" ht="26.25" customHeight="1" thickBot="1">
      <c r="A267" s="346"/>
      <c r="B267" s="346"/>
      <c r="C267" s="346">
        <v>2350</v>
      </c>
      <c r="D267" s="347" t="s">
        <v>252</v>
      </c>
      <c r="E267" s="348">
        <v>50000</v>
      </c>
      <c r="F267"/>
    </row>
    <row r="268" spans="1:6" ht="13.5" thickBot="1">
      <c r="A268" s="349">
        <v>852</v>
      </c>
      <c r="B268" s="350"/>
      <c r="C268" s="350"/>
      <c r="D268" s="118" t="s">
        <v>120</v>
      </c>
      <c r="E268" s="352">
        <v>1300</v>
      </c>
      <c r="F268"/>
    </row>
    <row r="269" spans="1:5" s="135" customFormat="1" ht="21.75">
      <c r="A269" s="355"/>
      <c r="B269" s="355">
        <v>85228</v>
      </c>
      <c r="C269" s="355"/>
      <c r="D269" s="119" t="s">
        <v>189</v>
      </c>
      <c r="E269" s="356">
        <v>1300</v>
      </c>
    </row>
    <row r="270" spans="1:6" ht="24.75" customHeight="1">
      <c r="A270" s="87"/>
      <c r="B270" s="87"/>
      <c r="C270" s="87">
        <v>2350</v>
      </c>
      <c r="D270" s="344" t="s">
        <v>252</v>
      </c>
      <c r="E270" s="333">
        <v>1300</v>
      </c>
      <c r="F270"/>
    </row>
    <row r="271" spans="1:6" ht="12.75">
      <c r="A271" s="87" t="s">
        <v>253</v>
      </c>
      <c r="B271" s="87"/>
      <c r="C271" s="87"/>
      <c r="D271" s="338"/>
      <c r="E271" s="333">
        <v>51300</v>
      </c>
      <c r="F271"/>
    </row>
    <row r="272" spans="1:6" ht="12.75">
      <c r="A272"/>
      <c r="B272"/>
      <c r="C272"/>
      <c r="D272" s="339"/>
      <c r="E272"/>
      <c r="F272"/>
    </row>
    <row r="273" spans="1:6" ht="12.75">
      <c r="A273"/>
      <c r="B273"/>
      <c r="C273"/>
      <c r="D273" s="339"/>
      <c r="E273"/>
      <c r="F273"/>
    </row>
    <row r="274" spans="1:6" ht="12.75">
      <c r="A274"/>
      <c r="B274"/>
      <c r="C274"/>
      <c r="D274" s="339"/>
      <c r="E274"/>
      <c r="F274"/>
    </row>
    <row r="275" spans="1:6" ht="12.75">
      <c r="A275"/>
      <c r="B275"/>
      <c r="C275"/>
      <c r="D275" s="339"/>
      <c r="E275" s="85" t="s">
        <v>78</v>
      </c>
      <c r="F275" s="85"/>
    </row>
    <row r="276" spans="1:6" ht="12.75">
      <c r="A276"/>
      <c r="B276"/>
      <c r="C276"/>
      <c r="D276" s="339"/>
      <c r="E276" s="85"/>
      <c r="F276" s="85"/>
    </row>
    <row r="277" spans="1:6" ht="12.75">
      <c r="A277"/>
      <c r="B277"/>
      <c r="C277"/>
      <c r="D277" s="339"/>
      <c r="E277" s="85" t="s">
        <v>66</v>
      </c>
      <c r="F277" s="85"/>
    </row>
    <row r="278" spans="1:6" ht="12.75">
      <c r="A278"/>
      <c r="B278"/>
      <c r="C278"/>
      <c r="D278" s="339"/>
      <c r="E278" s="85"/>
      <c r="F278" s="85"/>
    </row>
    <row r="279" spans="1:6" ht="12.75">
      <c r="A279"/>
      <c r="B279"/>
      <c r="C279"/>
      <c r="D279" s="339"/>
      <c r="E279" s="85" t="s">
        <v>67</v>
      </c>
      <c r="F279" s="85"/>
    </row>
    <row r="280" spans="1:6" ht="12.75">
      <c r="A280"/>
      <c r="B280"/>
      <c r="C280"/>
      <c r="D280" s="339"/>
      <c r="E280" s="85" t="s">
        <v>68</v>
      </c>
      <c r="F280" s="85"/>
    </row>
    <row r="281" spans="1:6" ht="12.75">
      <c r="A281"/>
      <c r="B281"/>
      <c r="C281"/>
      <c r="D281" s="339"/>
      <c r="E281"/>
      <c r="F281"/>
    </row>
    <row r="282" spans="1:6" ht="12.75">
      <c r="A282"/>
      <c r="B282"/>
      <c r="C282"/>
      <c r="D282" s="339"/>
      <c r="E282"/>
      <c r="F282"/>
    </row>
    <row r="283" spans="1:6" ht="12.75">
      <c r="A283"/>
      <c r="B283"/>
      <c r="C283"/>
      <c r="D283" s="339"/>
      <c r="E283"/>
      <c r="F283"/>
    </row>
    <row r="284" spans="1:6" ht="12.75">
      <c r="A284"/>
      <c r="B284"/>
      <c r="C284"/>
      <c r="D284" s="339"/>
      <c r="E284"/>
      <c r="F284"/>
    </row>
    <row r="285" spans="1:6" ht="12.75">
      <c r="A285"/>
      <c r="B285"/>
      <c r="C285"/>
      <c r="D285" s="339"/>
      <c r="E285"/>
      <c r="F285"/>
    </row>
    <row r="286" spans="1:6" ht="12.75">
      <c r="A286"/>
      <c r="B286"/>
      <c r="C286"/>
      <c r="D286" s="339"/>
      <c r="E286"/>
      <c r="F286"/>
    </row>
    <row r="287" spans="1:6" ht="12.75">
      <c r="A287"/>
      <c r="B287"/>
      <c r="C287"/>
      <c r="D287" s="339"/>
      <c r="E287"/>
      <c r="F287"/>
    </row>
    <row r="288" spans="1:6" ht="12.75">
      <c r="A288"/>
      <c r="B288"/>
      <c r="C288"/>
      <c r="D288" s="339"/>
      <c r="E288"/>
      <c r="F288"/>
    </row>
    <row r="289" spans="1:6" ht="12.75">
      <c r="A289"/>
      <c r="B289"/>
      <c r="C289"/>
      <c r="D289" s="339"/>
      <c r="E289"/>
      <c r="F289"/>
    </row>
    <row r="290" spans="1:6" ht="12.75">
      <c r="A290"/>
      <c r="B290"/>
      <c r="C290"/>
      <c r="D290" s="339"/>
      <c r="E290"/>
      <c r="F290"/>
    </row>
    <row r="291" spans="1:6" ht="12.75">
      <c r="A291"/>
      <c r="B291"/>
      <c r="C291"/>
      <c r="D291" s="339"/>
      <c r="E291"/>
      <c r="F291"/>
    </row>
    <row r="292" spans="1:6" ht="12.75">
      <c r="A292"/>
      <c r="B292"/>
      <c r="C292"/>
      <c r="D292" s="339"/>
      <c r="E292"/>
      <c r="F292"/>
    </row>
    <row r="293" spans="1:6" ht="12.75">
      <c r="A293"/>
      <c r="B293"/>
      <c r="C293"/>
      <c r="D293" s="339"/>
      <c r="E293"/>
      <c r="F293"/>
    </row>
    <row r="294" spans="1:6" ht="12.75">
      <c r="A294"/>
      <c r="B294"/>
      <c r="C294"/>
      <c r="D294" s="339"/>
      <c r="E294"/>
      <c r="F294"/>
    </row>
    <row r="295" spans="1:6" ht="12.75">
      <c r="A295"/>
      <c r="B295"/>
      <c r="C295"/>
      <c r="D295" s="339"/>
      <c r="E295"/>
      <c r="F295"/>
    </row>
    <row r="296" spans="1:6" ht="12.75">
      <c r="A296"/>
      <c r="B296"/>
      <c r="C296"/>
      <c r="D296" s="339"/>
      <c r="E296"/>
      <c r="F296"/>
    </row>
    <row r="297" spans="1:6" ht="12.75">
      <c r="A297"/>
      <c r="B297"/>
      <c r="C297"/>
      <c r="D297" s="339"/>
      <c r="E297"/>
      <c r="F297"/>
    </row>
    <row r="298" spans="1:6" ht="12.75">
      <c r="A298"/>
      <c r="B298"/>
      <c r="C298"/>
      <c r="D298" s="339"/>
      <c r="E298"/>
      <c r="F298"/>
    </row>
    <row r="299" spans="1:6" ht="12.75">
      <c r="A299"/>
      <c r="B299"/>
      <c r="C299"/>
      <c r="D299" s="339"/>
      <c r="E299"/>
      <c r="F299"/>
    </row>
    <row r="300" spans="1:6" ht="12.75">
      <c r="A300"/>
      <c r="B300"/>
      <c r="C300"/>
      <c r="D300" s="339"/>
      <c r="E300"/>
      <c r="F300"/>
    </row>
    <row r="301" spans="1:6" ht="12.75">
      <c r="A301"/>
      <c r="B301"/>
      <c r="C301"/>
      <c r="D301" s="339"/>
      <c r="E301"/>
      <c r="F301"/>
    </row>
    <row r="302" spans="1:6" ht="12.75">
      <c r="A302"/>
      <c r="B302"/>
      <c r="C302"/>
      <c r="D302" s="339"/>
      <c r="E302"/>
      <c r="F302"/>
    </row>
    <row r="303" spans="1:6" ht="12.75">
      <c r="A303"/>
      <c r="B303"/>
      <c r="C303"/>
      <c r="D303" s="339"/>
      <c r="E303"/>
      <c r="F303"/>
    </row>
    <row r="304" spans="1:6" ht="12.75">
      <c r="A304"/>
      <c r="B304"/>
      <c r="C304"/>
      <c r="D304" s="339"/>
      <c r="E304"/>
      <c r="F304"/>
    </row>
    <row r="305" spans="1:6" ht="12.75">
      <c r="A305"/>
      <c r="B305"/>
      <c r="C305"/>
      <c r="D305" s="339"/>
      <c r="E305"/>
      <c r="F305"/>
    </row>
    <row r="306" spans="1:6" ht="12.75">
      <c r="A306"/>
      <c r="B306"/>
      <c r="C306"/>
      <c r="D306" s="339"/>
      <c r="E306"/>
      <c r="F306"/>
    </row>
    <row r="307" spans="1:6" ht="12.75">
      <c r="A307"/>
      <c r="B307"/>
      <c r="C307"/>
      <c r="D307" s="339"/>
      <c r="E307"/>
      <c r="F307"/>
    </row>
    <row r="308" spans="1:6" ht="12.75">
      <c r="A308"/>
      <c r="B308"/>
      <c r="C308"/>
      <c r="D308" s="339"/>
      <c r="E308"/>
      <c r="F308"/>
    </row>
    <row r="309" spans="1:6" ht="12.75">
      <c r="A309"/>
      <c r="B309"/>
      <c r="C309"/>
      <c r="D309" s="339"/>
      <c r="E309"/>
      <c r="F309"/>
    </row>
    <row r="310" spans="1:6" ht="12.75">
      <c r="A310"/>
      <c r="B310"/>
      <c r="C310"/>
      <c r="D310" s="339"/>
      <c r="E310"/>
      <c r="F310"/>
    </row>
    <row r="311" spans="1:6" ht="12.75">
      <c r="A311"/>
      <c r="B311"/>
      <c r="C311"/>
      <c r="D311" s="339"/>
      <c r="E311"/>
      <c r="F311"/>
    </row>
    <row r="312" spans="1:6" ht="12.75">
      <c r="A312"/>
      <c r="B312"/>
      <c r="C312"/>
      <c r="D312" s="339"/>
      <c r="E312"/>
      <c r="F312"/>
    </row>
    <row r="313" spans="1:6" ht="12.75">
      <c r="A313"/>
      <c r="B313"/>
      <c r="C313"/>
      <c r="D313" s="339"/>
      <c r="E313"/>
      <c r="F313"/>
    </row>
    <row r="314" spans="1:6" ht="12.75">
      <c r="A314"/>
      <c r="B314"/>
      <c r="C314"/>
      <c r="D314" s="339"/>
      <c r="E314"/>
      <c r="F314"/>
    </row>
    <row r="315" spans="1:6" ht="12.75">
      <c r="A315"/>
      <c r="B315"/>
      <c r="C315"/>
      <c r="D315" s="339"/>
      <c r="E315"/>
      <c r="F315"/>
    </row>
    <row r="316" spans="1:6" ht="12.75">
      <c r="A316"/>
      <c r="B316"/>
      <c r="C316"/>
      <c r="D316" s="339"/>
      <c r="E316"/>
      <c r="F316"/>
    </row>
    <row r="317" spans="1:6" ht="12.75">
      <c r="A317"/>
      <c r="B317"/>
      <c r="C317"/>
      <c r="D317" s="339"/>
      <c r="E317"/>
      <c r="F317"/>
    </row>
    <row r="318" spans="1:6" ht="12.75">
      <c r="A318"/>
      <c r="B318"/>
      <c r="C318"/>
      <c r="D318" s="339"/>
      <c r="E318"/>
      <c r="F318"/>
    </row>
    <row r="319" spans="1:6" ht="12.75">
      <c r="A319"/>
      <c r="B319"/>
      <c r="C319"/>
      <c r="D319" s="33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</sheetData>
  <mergeCells count="9">
    <mergeCell ref="A92:F92"/>
    <mergeCell ref="A11:F11"/>
    <mergeCell ref="A23:F23"/>
    <mergeCell ref="A45:F45"/>
    <mergeCell ref="A43:F43"/>
    <mergeCell ref="A211:C211"/>
    <mergeCell ref="E211:F211"/>
    <mergeCell ref="A259:F259"/>
    <mergeCell ref="A262:C262"/>
  </mergeCells>
  <printOptions/>
  <pageMargins left="0.7874015748031497" right="0.03937007874015748" top="0.984251968503937" bottom="0.1968503937007874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3">
      <selection activeCell="B31" sqref="B31"/>
    </sheetView>
  </sheetViews>
  <sheetFormatPr defaultColWidth="9.00390625" defaultRowHeight="12.75"/>
  <cols>
    <col min="2" max="2" width="27.375" style="91" customWidth="1"/>
    <col min="3" max="3" width="42.625" style="0" customWidth="1"/>
    <col min="4" max="4" width="15.75390625" style="306" customWidth="1"/>
    <col min="5" max="5" width="16.00390625" style="0" bestFit="1" customWidth="1"/>
  </cols>
  <sheetData>
    <row r="1" ht="12.75">
      <c r="A1" t="s">
        <v>267</v>
      </c>
    </row>
    <row r="2" ht="12.75">
      <c r="A2" t="s">
        <v>268</v>
      </c>
    </row>
    <row r="3" spans="1:4" ht="12.75">
      <c r="A3" s="421" t="s">
        <v>173</v>
      </c>
      <c r="B3" s="421"/>
      <c r="C3" s="421"/>
      <c r="D3" s="421"/>
    </row>
    <row r="4" ht="12.75">
      <c r="A4" t="s">
        <v>213</v>
      </c>
    </row>
    <row r="5" spans="2:3" ht="12.75">
      <c r="B5" s="127" t="s">
        <v>87</v>
      </c>
      <c r="C5" s="128">
        <v>22045153</v>
      </c>
    </row>
    <row r="6" spans="2:3" ht="12.75">
      <c r="B6" s="127" t="s">
        <v>88</v>
      </c>
      <c r="C6" s="128">
        <v>5229000</v>
      </c>
    </row>
    <row r="7" spans="2:3" ht="12.75">
      <c r="B7" s="129" t="s">
        <v>90</v>
      </c>
      <c r="C7" s="130">
        <v>609000</v>
      </c>
    </row>
    <row r="8" spans="2:3" ht="12.75">
      <c r="B8" s="131" t="s">
        <v>69</v>
      </c>
      <c r="C8" s="132">
        <f>SUM(C5:C6)</f>
        <v>27274153</v>
      </c>
    </row>
    <row r="9" spans="2:3" ht="12.75">
      <c r="B9" s="127" t="s">
        <v>65</v>
      </c>
      <c r="C9" s="128">
        <v>26289153</v>
      </c>
    </row>
    <row r="10" spans="2:3" ht="12.75">
      <c r="B10" s="127" t="s">
        <v>89</v>
      </c>
      <c r="C10" s="128">
        <v>985000</v>
      </c>
    </row>
    <row r="11" spans="2:3" ht="12.75">
      <c r="B11" s="131" t="s">
        <v>69</v>
      </c>
      <c r="C11" s="132">
        <f>SUM(C9:C10)</f>
        <v>27274153</v>
      </c>
    </row>
    <row r="12" spans="1:2" ht="12.75">
      <c r="A12" t="s">
        <v>214</v>
      </c>
      <c r="B12"/>
    </row>
    <row r="13" ht="12.75">
      <c r="B13"/>
    </row>
    <row r="14" spans="1:4" ht="12.75">
      <c r="A14" t="s">
        <v>215</v>
      </c>
      <c r="B14"/>
      <c r="D14" s="306">
        <v>107000</v>
      </c>
    </row>
    <row r="15" spans="1:4" ht="12.75">
      <c r="A15" t="s">
        <v>216</v>
      </c>
      <c r="B15"/>
      <c r="D15" s="306">
        <v>25000</v>
      </c>
    </row>
    <row r="16" spans="1:4" ht="12.75">
      <c r="A16" t="s">
        <v>217</v>
      </c>
      <c r="B16"/>
      <c r="D16" s="306">
        <v>10000</v>
      </c>
    </row>
    <row r="17" spans="1:4" ht="12.75">
      <c r="A17" t="s">
        <v>218</v>
      </c>
      <c r="B17"/>
      <c r="D17" s="306">
        <v>17000</v>
      </c>
    </row>
    <row r="18" spans="1:4" ht="12.75">
      <c r="A18" t="s">
        <v>219</v>
      </c>
      <c r="B18"/>
      <c r="D18" s="306">
        <v>5000</v>
      </c>
    </row>
    <row r="19" spans="1:4" ht="12.75">
      <c r="A19" t="s">
        <v>220</v>
      </c>
      <c r="B19"/>
      <c r="D19" s="306">
        <v>24734</v>
      </c>
    </row>
    <row r="20" spans="1:4" ht="12.75">
      <c r="A20" t="s">
        <v>221</v>
      </c>
      <c r="B20"/>
      <c r="D20" s="306">
        <v>89721</v>
      </c>
    </row>
    <row r="21" spans="1:4" ht="12.75">
      <c r="A21" t="s">
        <v>224</v>
      </c>
      <c r="B21"/>
      <c r="D21" s="306">
        <v>40000</v>
      </c>
    </row>
    <row r="22" spans="1:4" ht="12.75">
      <c r="A22" t="s">
        <v>222</v>
      </c>
      <c r="B22"/>
      <c r="D22" s="306">
        <v>423</v>
      </c>
    </row>
    <row r="23" spans="1:4" ht="12.75">
      <c r="A23" s="95" t="s">
        <v>223</v>
      </c>
      <c r="B23" s="95"/>
      <c r="C23" s="95"/>
      <c r="D23" s="307">
        <f>SUM(D14:D22)</f>
        <v>318878</v>
      </c>
    </row>
    <row r="24" ht="12.75">
      <c r="B24"/>
    </row>
    <row r="25" spans="1:2" ht="12.75">
      <c r="A25" t="s">
        <v>225</v>
      </c>
      <c r="B25"/>
    </row>
    <row r="26" spans="1:4" s="120" customFormat="1" ht="12.75">
      <c r="A26"/>
      <c r="B26"/>
      <c r="C26"/>
      <c r="D26" s="306"/>
    </row>
    <row r="27" spans="1:4" ht="12.75">
      <c r="A27" t="s">
        <v>274</v>
      </c>
      <c r="B27"/>
      <c r="D27" s="306">
        <v>80000</v>
      </c>
    </row>
    <row r="28" spans="1:4" ht="12.75">
      <c r="A28" t="s">
        <v>226</v>
      </c>
      <c r="B28"/>
      <c r="D28" s="306">
        <v>30000</v>
      </c>
    </row>
    <row r="29" spans="1:4" ht="12.75">
      <c r="A29" t="s">
        <v>227</v>
      </c>
      <c r="D29" s="306">
        <v>5000</v>
      </c>
    </row>
    <row r="30" spans="1:4" ht="12.75">
      <c r="A30" t="s">
        <v>228</v>
      </c>
      <c r="D30" s="306">
        <v>455</v>
      </c>
    </row>
    <row r="31" spans="1:4" ht="12.75">
      <c r="A31" t="s">
        <v>229</v>
      </c>
      <c r="D31" s="306">
        <v>8000</v>
      </c>
    </row>
    <row r="32" spans="1:4" ht="12.75">
      <c r="A32" t="s">
        <v>273</v>
      </c>
      <c r="D32" s="306">
        <v>50000</v>
      </c>
    </row>
    <row r="33" spans="1:4" ht="12.75">
      <c r="A33" t="s">
        <v>269</v>
      </c>
      <c r="D33" s="306">
        <v>-50000</v>
      </c>
    </row>
    <row r="34" spans="1:4" ht="12.75">
      <c r="A34" t="s">
        <v>236</v>
      </c>
      <c r="D34" s="306">
        <v>90000</v>
      </c>
    </row>
    <row r="35" spans="1:4" ht="12.75">
      <c r="A35" t="s">
        <v>230</v>
      </c>
      <c r="D35" s="306">
        <v>20000</v>
      </c>
    </row>
    <row r="36" spans="1:4" ht="12.75">
      <c r="A36" t="s">
        <v>233</v>
      </c>
      <c r="D36" s="306">
        <v>40000</v>
      </c>
    </row>
    <row r="37" spans="1:4" ht="12.75">
      <c r="A37" t="s">
        <v>231</v>
      </c>
      <c r="D37" s="306">
        <v>45000</v>
      </c>
    </row>
    <row r="38" spans="1:4" ht="12.75">
      <c r="A38" t="s">
        <v>232</v>
      </c>
      <c r="D38" s="306">
        <v>423</v>
      </c>
    </row>
    <row r="39" spans="1:4" ht="12.75">
      <c r="A39" s="95" t="s">
        <v>131</v>
      </c>
      <c r="B39" s="96"/>
      <c r="C39" s="95"/>
      <c r="D39" s="307">
        <f>SUM(D27:D38)</f>
        <v>318878</v>
      </c>
    </row>
    <row r="43" spans="3:4" ht="12.75">
      <c r="C43" s="85" t="s">
        <v>78</v>
      </c>
      <c r="D43" s="298"/>
    </row>
    <row r="44" spans="3:4" ht="12.75">
      <c r="C44" s="85"/>
      <c r="D44" s="298"/>
    </row>
    <row r="45" spans="3:4" ht="12.75">
      <c r="C45" s="85" t="s">
        <v>66</v>
      </c>
      <c r="D45" s="298"/>
    </row>
    <row r="46" spans="3:4" ht="12.75">
      <c r="C46" s="85"/>
      <c r="D46" s="298"/>
    </row>
    <row r="47" spans="3:4" ht="12.75">
      <c r="C47" s="85" t="s">
        <v>67</v>
      </c>
      <c r="D47" s="298"/>
    </row>
    <row r="48" spans="3:4" ht="12.75">
      <c r="C48" s="85" t="s">
        <v>68</v>
      </c>
      <c r="D48" s="298"/>
    </row>
  </sheetData>
  <mergeCells count="1">
    <mergeCell ref="A3:D3"/>
  </mergeCells>
  <printOptions/>
  <pageMargins left="0.7874015748031497" right="0.03937007874015748" top="0.984251968503937" bottom="0.984251968503937" header="0.5118110236220472" footer="0.5118110236220472"/>
  <pageSetup firstPageNumber="9" useFirstPageNumber="1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6.375" style="0" customWidth="1"/>
    <col min="2" max="2" width="26.75390625" style="91" customWidth="1"/>
    <col min="3" max="3" width="9.125" style="91" customWidth="1"/>
    <col min="5" max="5" width="12.75390625" style="0" customWidth="1"/>
    <col min="6" max="6" width="11.875" style="0" customWidth="1"/>
    <col min="7" max="7" width="12.25390625" style="0" customWidth="1"/>
    <col min="8" max="8" width="12.00390625" style="0" customWidth="1"/>
    <col min="9" max="9" width="11.25390625" style="0" customWidth="1"/>
    <col min="10" max="10" width="12.00390625" style="0" customWidth="1"/>
    <col min="11" max="11" width="11.75390625" style="0" bestFit="1" customWidth="1"/>
  </cols>
  <sheetData>
    <row r="1" spans="1:5" ht="12.75">
      <c r="A1" s="121" t="s">
        <v>141</v>
      </c>
      <c r="B1" s="11"/>
      <c r="C1" s="12"/>
      <c r="D1" s="13"/>
      <c r="E1" s="11"/>
    </row>
    <row r="2" spans="1:5" ht="12.75">
      <c r="A2" s="121" t="s">
        <v>29</v>
      </c>
      <c r="B2" s="11"/>
      <c r="C2" s="12"/>
      <c r="D2" s="13"/>
      <c r="E2" s="11"/>
    </row>
    <row r="3" spans="1:5" ht="12.75">
      <c r="A3" s="121" t="s">
        <v>266</v>
      </c>
      <c r="B3" s="11"/>
      <c r="C3" s="12"/>
      <c r="D3" s="13"/>
      <c r="E3" s="11"/>
    </row>
    <row r="4" spans="1:5" ht="12.75">
      <c r="A4" s="121"/>
      <c r="B4" s="11"/>
      <c r="C4" s="12"/>
      <c r="D4" s="13"/>
      <c r="E4" s="11"/>
    </row>
    <row r="5" spans="1:5" ht="12.75">
      <c r="A5" s="95" t="s">
        <v>142</v>
      </c>
      <c r="B5" s="96"/>
      <c r="C5" s="96"/>
      <c r="D5" s="95"/>
      <c r="E5" s="95"/>
    </row>
    <row r="6" ht="13.5" thickBot="1"/>
    <row r="7" spans="1:11" s="97" customFormat="1" ht="33.75" customHeight="1" thickBot="1">
      <c r="A7" s="133" t="s">
        <v>143</v>
      </c>
      <c r="B7" s="118" t="s">
        <v>144</v>
      </c>
      <c r="C7" s="118" t="s">
        <v>145</v>
      </c>
      <c r="D7" s="118" t="s">
        <v>146</v>
      </c>
      <c r="E7" s="118" t="s">
        <v>147</v>
      </c>
      <c r="F7" s="145" t="s">
        <v>148</v>
      </c>
      <c r="G7" s="145" t="s">
        <v>149</v>
      </c>
      <c r="H7" s="145" t="s">
        <v>150</v>
      </c>
      <c r="I7" s="145" t="s">
        <v>151</v>
      </c>
      <c r="J7" s="147" t="s">
        <v>152</v>
      </c>
      <c r="K7"/>
    </row>
    <row r="8" spans="1:11" s="162" customFormat="1" ht="13.5" thickBot="1">
      <c r="A8" s="193">
        <v>1</v>
      </c>
      <c r="B8" s="194">
        <v>2</v>
      </c>
      <c r="C8" s="194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/>
    </row>
    <row r="9" spans="1:10" ht="13.5" thickBot="1">
      <c r="A9" s="165" t="s">
        <v>106</v>
      </c>
      <c r="B9" s="166"/>
      <c r="C9" s="166"/>
      <c r="D9" s="167"/>
      <c r="E9" s="168">
        <v>3601000</v>
      </c>
      <c r="F9" s="168">
        <v>683000</v>
      </c>
      <c r="G9" s="168">
        <v>683000</v>
      </c>
      <c r="H9" s="168">
        <v>683000</v>
      </c>
      <c r="I9" s="168">
        <v>683000</v>
      </c>
      <c r="J9" s="179">
        <v>683000</v>
      </c>
    </row>
    <row r="10" spans="1:11" s="164" customFormat="1" ht="43.5" customHeight="1">
      <c r="A10" s="119" t="s">
        <v>49</v>
      </c>
      <c r="B10" s="119" t="s">
        <v>153</v>
      </c>
      <c r="C10" s="119" t="s">
        <v>154</v>
      </c>
      <c r="D10" s="98" t="s">
        <v>155</v>
      </c>
      <c r="E10" s="163">
        <v>3601000</v>
      </c>
      <c r="F10" s="163">
        <v>683000</v>
      </c>
      <c r="G10" s="163">
        <v>683000</v>
      </c>
      <c r="H10" s="163">
        <v>683000</v>
      </c>
      <c r="I10" s="163">
        <v>683000</v>
      </c>
      <c r="J10" s="163">
        <v>683000</v>
      </c>
      <c r="K10"/>
    </row>
    <row r="11" spans="1:11" s="174" customFormat="1" ht="49.5" thickBot="1">
      <c r="A11" s="170" t="s">
        <v>156</v>
      </c>
      <c r="B11" s="170"/>
      <c r="C11" s="170"/>
      <c r="D11" s="171"/>
      <c r="E11" s="172">
        <v>3601000</v>
      </c>
      <c r="F11" s="172">
        <v>683000</v>
      </c>
      <c r="G11" s="172">
        <v>683000</v>
      </c>
      <c r="H11" s="172">
        <v>683000</v>
      </c>
      <c r="I11" s="172">
        <v>683000</v>
      </c>
      <c r="J11" s="172">
        <v>683000</v>
      </c>
      <c r="K11"/>
    </row>
    <row r="12" spans="1:11" s="95" customFormat="1" ht="13.5" thickBot="1">
      <c r="A12" s="165" t="s">
        <v>36</v>
      </c>
      <c r="B12" s="166"/>
      <c r="C12" s="166"/>
      <c r="D12" s="167"/>
      <c r="E12" s="168">
        <f>SUM(E13,E17)</f>
        <v>9053000</v>
      </c>
      <c r="F12" s="168">
        <f>SUM(F13,F17)</f>
        <v>2963000</v>
      </c>
      <c r="G12" s="168">
        <v>2958000</v>
      </c>
      <c r="H12" s="168">
        <v>2858000</v>
      </c>
      <c r="I12" s="178">
        <v>0</v>
      </c>
      <c r="J12" s="169">
        <v>0</v>
      </c>
      <c r="K12" s="126"/>
    </row>
    <row r="13" spans="1:11" s="164" customFormat="1" ht="32.25">
      <c r="A13" s="119" t="s">
        <v>157</v>
      </c>
      <c r="B13" s="119" t="s">
        <v>158</v>
      </c>
      <c r="C13" s="119" t="s">
        <v>159</v>
      </c>
      <c r="D13" s="98" t="s">
        <v>160</v>
      </c>
      <c r="E13" s="163">
        <f>SUM(E14:E16)</f>
        <v>8259000</v>
      </c>
      <c r="F13" s="163">
        <f>SUM(F14:F16)</f>
        <v>2710000</v>
      </c>
      <c r="G13" s="163">
        <v>2705000</v>
      </c>
      <c r="H13" s="163">
        <v>2605000</v>
      </c>
      <c r="I13" s="98">
        <v>0</v>
      </c>
      <c r="J13" s="98">
        <v>0</v>
      </c>
      <c r="K13"/>
    </row>
    <row r="14" spans="1:11" s="174" customFormat="1" ht="19.5">
      <c r="A14" s="175" t="s">
        <v>161</v>
      </c>
      <c r="B14" s="175"/>
      <c r="C14" s="175"/>
      <c r="D14" s="176"/>
      <c r="E14" s="173">
        <f>SUM(F14:H14)</f>
        <v>20000</v>
      </c>
      <c r="F14" s="173">
        <v>10000</v>
      </c>
      <c r="G14" s="173">
        <v>5000</v>
      </c>
      <c r="H14" s="173">
        <v>5000</v>
      </c>
      <c r="I14" s="176">
        <v>0</v>
      </c>
      <c r="J14" s="176">
        <v>0</v>
      </c>
      <c r="K14"/>
    </row>
    <row r="15" spans="1:11" s="174" customFormat="1" ht="19.5">
      <c r="A15" s="175" t="s">
        <v>161</v>
      </c>
      <c r="B15" s="175"/>
      <c r="C15" s="175"/>
      <c r="D15" s="176"/>
      <c r="E15" s="173">
        <v>6000000</v>
      </c>
      <c r="F15" s="173">
        <v>2000000</v>
      </c>
      <c r="G15" s="173">
        <v>2000000</v>
      </c>
      <c r="H15" s="173">
        <v>2000000</v>
      </c>
      <c r="I15" s="176">
        <v>0</v>
      </c>
      <c r="J15" s="176">
        <v>0</v>
      </c>
      <c r="K15"/>
    </row>
    <row r="16" spans="1:11" s="174" customFormat="1" ht="19.5">
      <c r="A16" s="170" t="s">
        <v>161</v>
      </c>
      <c r="B16" s="170"/>
      <c r="C16" s="170"/>
      <c r="D16" s="171"/>
      <c r="E16" s="172">
        <v>2239000</v>
      </c>
      <c r="F16" s="172">
        <v>700000</v>
      </c>
      <c r="G16" s="172">
        <v>700000</v>
      </c>
      <c r="H16" s="172">
        <v>600000</v>
      </c>
      <c r="I16" s="171">
        <v>0</v>
      </c>
      <c r="J16" s="171">
        <v>0</v>
      </c>
      <c r="K16"/>
    </row>
    <row r="17" spans="1:11" s="190" customFormat="1" ht="26.25" customHeight="1">
      <c r="A17" s="185" t="s">
        <v>162</v>
      </c>
      <c r="B17" s="185" t="s">
        <v>158</v>
      </c>
      <c r="C17" s="185" t="s">
        <v>159</v>
      </c>
      <c r="D17" s="186" t="s">
        <v>160</v>
      </c>
      <c r="E17" s="187">
        <v>794000</v>
      </c>
      <c r="F17" s="187">
        <v>253000</v>
      </c>
      <c r="G17" s="188">
        <v>253000</v>
      </c>
      <c r="H17" s="188">
        <v>253000</v>
      </c>
      <c r="I17" s="186">
        <v>0</v>
      </c>
      <c r="J17" s="189">
        <v>0</v>
      </c>
      <c r="K17"/>
    </row>
    <row r="18" spans="1:11" s="174" customFormat="1" ht="19.5">
      <c r="A18" s="180" t="s">
        <v>161</v>
      </c>
      <c r="B18" s="180"/>
      <c r="C18" s="180"/>
      <c r="D18" s="181"/>
      <c r="E18" s="182">
        <v>9000</v>
      </c>
      <c r="F18" s="182">
        <v>3000</v>
      </c>
      <c r="G18" s="183">
        <v>3000</v>
      </c>
      <c r="H18" s="183">
        <v>3000</v>
      </c>
      <c r="I18" s="181">
        <v>0</v>
      </c>
      <c r="J18" s="181">
        <v>0</v>
      </c>
      <c r="K18"/>
    </row>
    <row r="19" spans="1:11" s="174" customFormat="1" ht="19.5">
      <c r="A19" s="175" t="s">
        <v>161</v>
      </c>
      <c r="B19" s="175"/>
      <c r="C19" s="175"/>
      <c r="D19" s="176"/>
      <c r="E19" s="173">
        <v>600000</v>
      </c>
      <c r="F19" s="173">
        <v>200000</v>
      </c>
      <c r="G19" s="184">
        <v>200000</v>
      </c>
      <c r="H19" s="184">
        <v>200000</v>
      </c>
      <c r="I19" s="176">
        <v>0</v>
      </c>
      <c r="J19" s="176">
        <v>0</v>
      </c>
      <c r="K19"/>
    </row>
    <row r="20" spans="1:11" s="174" customFormat="1" ht="19.5">
      <c r="A20" s="175" t="s">
        <v>161</v>
      </c>
      <c r="B20" s="175"/>
      <c r="C20" s="175"/>
      <c r="D20" s="176"/>
      <c r="E20" s="173">
        <v>185000</v>
      </c>
      <c r="F20" s="173">
        <v>50000</v>
      </c>
      <c r="G20" s="184">
        <v>50000</v>
      </c>
      <c r="H20" s="184">
        <v>50000</v>
      </c>
      <c r="I20" s="176">
        <v>0</v>
      </c>
      <c r="J20" s="176">
        <v>0</v>
      </c>
      <c r="K20"/>
    </row>
    <row r="21" spans="2:3" ht="12.75">
      <c r="B21"/>
      <c r="C21"/>
    </row>
    <row r="22" spans="2:3" ht="13.5" thickBot="1">
      <c r="B22"/>
      <c r="C22"/>
    </row>
    <row r="23" spans="1:11" s="95" customFormat="1" ht="26.25" thickBot="1">
      <c r="A23" s="165" t="s">
        <v>124</v>
      </c>
      <c r="B23" s="166"/>
      <c r="C23" s="166"/>
      <c r="D23" s="167"/>
      <c r="E23" s="168">
        <f>SUM(E24)</f>
        <v>626000</v>
      </c>
      <c r="F23" s="196">
        <f>SUM(F24)</f>
        <v>3000</v>
      </c>
      <c r="G23" s="177">
        <v>155000</v>
      </c>
      <c r="H23" s="177">
        <v>155000</v>
      </c>
      <c r="I23" s="177">
        <v>155000</v>
      </c>
      <c r="J23" s="191">
        <v>155000</v>
      </c>
      <c r="K23"/>
    </row>
    <row r="24" spans="1:11" s="164" customFormat="1" ht="44.25" customHeight="1">
      <c r="A24" s="119" t="s">
        <v>163</v>
      </c>
      <c r="B24" s="119" t="s">
        <v>164</v>
      </c>
      <c r="C24" s="119" t="s">
        <v>165</v>
      </c>
      <c r="D24" s="98"/>
      <c r="E24" s="163">
        <f>SUM(E25)</f>
        <v>626000</v>
      </c>
      <c r="F24" s="144">
        <f>SUM(F25)</f>
        <v>3000</v>
      </c>
      <c r="G24" s="99">
        <v>155000</v>
      </c>
      <c r="H24" s="99">
        <v>155000</v>
      </c>
      <c r="I24" s="99">
        <v>155000</v>
      </c>
      <c r="J24" s="99">
        <v>155000</v>
      </c>
      <c r="K24"/>
    </row>
    <row r="25" spans="1:11" s="174" customFormat="1" ht="49.5" thickBot="1">
      <c r="A25" s="170" t="s">
        <v>156</v>
      </c>
      <c r="B25" s="170"/>
      <c r="C25" s="170"/>
      <c r="D25" s="171"/>
      <c r="E25" s="172">
        <v>626000</v>
      </c>
      <c r="F25" s="197">
        <v>3000</v>
      </c>
      <c r="G25" s="192">
        <v>155000</v>
      </c>
      <c r="H25" s="192">
        <v>155000</v>
      </c>
      <c r="I25" s="192">
        <v>155000</v>
      </c>
      <c r="J25" s="192">
        <v>155000</v>
      </c>
      <c r="K25"/>
    </row>
    <row r="26" spans="1:11" s="95" customFormat="1" ht="13.5" thickBot="1">
      <c r="A26" s="165" t="s">
        <v>80</v>
      </c>
      <c r="B26" s="166"/>
      <c r="C26" s="166"/>
      <c r="D26" s="167"/>
      <c r="E26" s="168">
        <v>8220000</v>
      </c>
      <c r="F26" s="168">
        <v>100000</v>
      </c>
      <c r="G26" s="177">
        <v>2005000</v>
      </c>
      <c r="H26" s="177">
        <v>2005000</v>
      </c>
      <c r="I26" s="177">
        <v>2005000</v>
      </c>
      <c r="J26" s="191">
        <v>2005000</v>
      </c>
      <c r="K26"/>
    </row>
    <row r="27" spans="1:11" s="164" customFormat="1" ht="32.25">
      <c r="A27" s="119" t="s">
        <v>166</v>
      </c>
      <c r="B27" s="119" t="s">
        <v>167</v>
      </c>
      <c r="C27" s="119" t="s">
        <v>159</v>
      </c>
      <c r="D27" s="98"/>
      <c r="E27" s="163">
        <f>SUM(E28:E30)</f>
        <v>8220000</v>
      </c>
      <c r="F27" s="163">
        <v>100000</v>
      </c>
      <c r="G27" s="99">
        <v>2005000</v>
      </c>
      <c r="H27" s="99">
        <v>2005000</v>
      </c>
      <c r="I27" s="99">
        <v>2005000</v>
      </c>
      <c r="J27" s="99">
        <v>2005000</v>
      </c>
      <c r="K27"/>
    </row>
    <row r="28" spans="1:11" s="174" customFormat="1" ht="19.5">
      <c r="A28" s="175" t="s">
        <v>161</v>
      </c>
      <c r="B28" s="175"/>
      <c r="C28" s="175"/>
      <c r="D28" s="176"/>
      <c r="E28" s="173">
        <v>20000</v>
      </c>
      <c r="F28" s="176" t="s">
        <v>77</v>
      </c>
      <c r="G28" s="184">
        <v>5000</v>
      </c>
      <c r="H28" s="184">
        <v>5000</v>
      </c>
      <c r="I28" s="184">
        <v>5000</v>
      </c>
      <c r="J28" s="184">
        <v>5000</v>
      </c>
      <c r="K28"/>
    </row>
    <row r="29" spans="1:11" s="174" customFormat="1" ht="19.5">
      <c r="A29" s="175" t="s">
        <v>161</v>
      </c>
      <c r="B29" s="175"/>
      <c r="C29" s="175"/>
      <c r="D29" s="176"/>
      <c r="E29" s="173">
        <v>6000000</v>
      </c>
      <c r="F29" s="176" t="s">
        <v>77</v>
      </c>
      <c r="G29" s="184">
        <v>1500000</v>
      </c>
      <c r="H29" s="184">
        <v>1500000</v>
      </c>
      <c r="I29" s="184">
        <v>1500000</v>
      </c>
      <c r="J29" s="184">
        <v>1500000</v>
      </c>
      <c r="K29"/>
    </row>
    <row r="30" spans="1:11" s="174" customFormat="1" ht="19.5">
      <c r="A30" s="175" t="s">
        <v>161</v>
      </c>
      <c r="B30" s="175"/>
      <c r="C30" s="175"/>
      <c r="D30" s="176"/>
      <c r="E30" s="173">
        <v>2200000</v>
      </c>
      <c r="F30" s="173">
        <v>100000</v>
      </c>
      <c r="G30" s="184">
        <v>500000</v>
      </c>
      <c r="H30" s="184">
        <v>500000</v>
      </c>
      <c r="I30" s="184">
        <v>500000</v>
      </c>
      <c r="J30" s="184">
        <v>500000</v>
      </c>
      <c r="K30"/>
    </row>
    <row r="31" spans="1:10" ht="12.75">
      <c r="A31" s="87" t="s">
        <v>168</v>
      </c>
      <c r="B31" s="161"/>
      <c r="C31" s="161"/>
      <c r="D31" s="87"/>
      <c r="E31" s="195">
        <f>SUM(E26,E23,E12,E9)</f>
        <v>21500000</v>
      </c>
      <c r="F31" s="195">
        <f>SUM(F26,F23,F12,F9)</f>
        <v>3749000</v>
      </c>
      <c r="G31" s="195">
        <v>5801000</v>
      </c>
      <c r="H31" s="195">
        <v>5701000</v>
      </c>
      <c r="I31" s="195">
        <v>2843000</v>
      </c>
      <c r="J31" s="195">
        <v>2843000</v>
      </c>
    </row>
    <row r="32" spans="2:3" ht="12.75">
      <c r="B32"/>
      <c r="C32"/>
    </row>
    <row r="33" ht="12.75">
      <c r="F33" t="s">
        <v>169</v>
      </c>
    </row>
    <row r="35" ht="12.75">
      <c r="F35" t="s">
        <v>170</v>
      </c>
    </row>
    <row r="37" ht="12.75">
      <c r="F37" t="s">
        <v>171</v>
      </c>
    </row>
    <row r="38" ht="12.75">
      <c r="F38" t="s">
        <v>172</v>
      </c>
    </row>
  </sheetData>
  <printOptions/>
  <pageMargins left="0.03937007874015748" right="0.03937007874015748" top="0.984251968503937" bottom="0.984251968503937" header="0.5118110236220472" footer="0.5118110236220472"/>
  <pageSetup firstPageNumber="7" useFirstPageNumber="1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2007-08-02T06:20:25Z</cp:lastPrinted>
  <dcterms:created xsi:type="dcterms:W3CDTF">2007-04-25T08:39:10Z</dcterms:created>
  <dcterms:modified xsi:type="dcterms:W3CDTF">2007-08-02T06:30:23Z</dcterms:modified>
  <cp:category/>
  <cp:version/>
  <cp:contentType/>
  <cp:contentStatus/>
</cp:coreProperties>
</file>