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1"/>
  </bookViews>
  <sheets>
    <sheet name="uchwała" sheetId="1" r:id="rId1"/>
    <sheet name="uzasadnienie" sheetId="2" r:id="rId2"/>
    <sheet name="UE" sheetId="3" r:id="rId3"/>
  </sheets>
  <definedNames>
    <definedName name="Excel_BuiltIn_Print_Area_6_1">#REF!</definedName>
    <definedName name="_xlnm.Print_Area" localSheetId="0">'uchwała'!$A$1:$I$89</definedName>
    <definedName name="_xlnm.Print_Area" localSheetId="1">'uzasadnienie'!$A$1:$F$94</definedName>
  </definedNames>
  <calcPr fullCalcOnLoad="1"/>
</workbook>
</file>

<file path=xl/sharedStrings.xml><?xml version="1.0" encoding="utf-8"?>
<sst xmlns="http://schemas.openxmlformats.org/spreadsheetml/2006/main" count="135" uniqueCount="110">
  <si>
    <t>Na podstawie:</t>
  </si>
  <si>
    <t>było</t>
  </si>
  <si>
    <t xml:space="preserve">    to jest do kwoty:</t>
  </si>
  <si>
    <t xml:space="preserve">    z tego:</t>
  </si>
  <si>
    <t xml:space="preserve">    zgodnie z załącznikiem nr 1</t>
  </si>
  <si>
    <t xml:space="preserve">    zgodnie z załącznikiem nr 3</t>
  </si>
  <si>
    <t xml:space="preserve">  Razem</t>
  </si>
  <si>
    <t xml:space="preserve">    zgodnie z załącznikiem nr 2</t>
  </si>
  <si>
    <t xml:space="preserve">                                                               Uzasadnienie </t>
  </si>
  <si>
    <t xml:space="preserve">zmiana o </t>
  </si>
  <si>
    <t>zmiana o</t>
  </si>
  <si>
    <t xml:space="preserve">    wydatków na realizację zadań finansowanych z udziałem środków o których mowa w art. 5</t>
  </si>
  <si>
    <t xml:space="preserve">2. Dotacje celowe i wydatki na realizację zadań z zakresu administracji rządowej i innych zadań </t>
  </si>
  <si>
    <t>spadek/wzrost deficytu</t>
  </si>
  <si>
    <t>6057-UE</t>
  </si>
  <si>
    <t>6059-MY</t>
  </si>
  <si>
    <t>razem</t>
  </si>
  <si>
    <t>ZMWiK</t>
  </si>
  <si>
    <t>KRK</t>
  </si>
  <si>
    <t>Bestia</t>
  </si>
  <si>
    <t>bez KRK i ZMWiK</t>
  </si>
  <si>
    <t>3. Uchwalone w § 1 ust. 2 tiret 2 dochody budżetu gminy, obejmujące środki na finansowanie</t>
  </si>
  <si>
    <t xml:space="preserve">    ust. 1 pkt.2 i 3 zmniejsza się o kwotę 1 021 398,00 zł to jest do kwoty:</t>
  </si>
  <si>
    <t>4.11.2010</t>
  </si>
  <si>
    <t>9.12.2010</t>
  </si>
  <si>
    <t xml:space="preserve">    dochody majątkowe zwiększa się o kwotę 0,00 zł to jest do kwoty:</t>
  </si>
  <si>
    <r>
      <t xml:space="preserve">    zgodnie z załącznikiem nr 5 </t>
    </r>
    <r>
      <rPr>
        <sz val="10"/>
        <rFont val="Arial"/>
        <family val="2"/>
      </rPr>
      <t>do niniejszej Uchwały.</t>
    </r>
  </si>
  <si>
    <t xml:space="preserve">      dotacji, otrzymuje brzmienie określone załącznikiem nr 4 do niniejszej uchwały. </t>
  </si>
  <si>
    <t>6. Załącznik nr 4 do Uchwały Rady Miejskiej w Golinie Nr V /21 / 2011, zawierający zestawienie planowanych kwot</t>
  </si>
  <si>
    <t>Burmistrza Goliny</t>
  </si>
  <si>
    <t>5. Uchwalone w § 2 ust. 1 tiret 2 wydatki majątkowe zwiększa się o kwotę 0,00 zł</t>
  </si>
  <si>
    <t xml:space="preserve">        1) w programie profilaktyki i rozwiązywania problemów alkoholowych w wysokości  </t>
  </si>
  <si>
    <r>
      <t xml:space="preserve">    planowanych wydatków w ramach funduszu sołeckiego, dokonuje się zmian określonych w </t>
    </r>
    <r>
      <rPr>
        <b/>
        <sz val="10"/>
        <rFont val="Arial"/>
        <family val="2"/>
      </rPr>
      <t>załączniku</t>
    </r>
  </si>
  <si>
    <r>
      <t xml:space="preserve">   § 11.1</t>
    </r>
    <r>
      <rPr>
        <sz val="10"/>
        <rFont val="Arial"/>
        <family val="2"/>
      </rPr>
      <t xml:space="preserve"> Dochody z tytułu wydawania zezwoleń na sprzedaż napojów alkoholowych w kwocie  </t>
    </r>
  </si>
  <si>
    <t>4010=</t>
  </si>
  <si>
    <t>4010 zostaje</t>
  </si>
  <si>
    <t>częśc-rozdysponowanie; całość rezerwy - rozwiązanie</t>
  </si>
  <si>
    <r>
      <t xml:space="preserve">         </t>
    </r>
    <r>
      <rPr>
        <b/>
        <sz val="10"/>
        <rFont val="Arial"/>
        <family val="2"/>
      </rPr>
      <t>123.000,00</t>
    </r>
    <r>
      <rPr>
        <sz val="10"/>
        <rFont val="Arial"/>
        <family val="2"/>
      </rPr>
      <t xml:space="preserve"> zł przeznacza się na wydatki na realizację zadań określonych:</t>
    </r>
  </si>
  <si>
    <r>
      <t xml:space="preserve">            </t>
    </r>
    <r>
      <rPr>
        <b/>
        <sz val="10"/>
        <rFont val="Arial"/>
        <family val="2"/>
      </rPr>
      <t>121.229,00</t>
    </r>
    <r>
      <rPr>
        <sz val="10"/>
        <rFont val="Arial"/>
        <family val="2"/>
      </rPr>
      <t xml:space="preserve"> zł.</t>
    </r>
  </si>
  <si>
    <r>
      <t xml:space="preserve">        2) w gminnym programie przeciwdziałania narkomanii w wysokości </t>
    </r>
    <r>
      <rPr>
        <b/>
        <sz val="10"/>
        <rFont val="Arial"/>
        <family val="2"/>
      </rPr>
      <t>1.771,00</t>
    </r>
    <r>
      <rPr>
        <sz val="10"/>
        <rFont val="Arial"/>
        <family val="2"/>
      </rPr>
      <t xml:space="preserve"> zł.</t>
    </r>
  </si>
  <si>
    <t>4. § 11 ustęp 1 Uchwały Rady Miejskiej w Golinie Nr XIX / 76 / 2011 otrzymuje poniższe brzmienie:</t>
  </si>
  <si>
    <t xml:space="preserve">    Nr XXXV / 144 / 2013 rezerwę celową na realizację zadań własnych z zakresu zarządzania kryzysowego</t>
  </si>
  <si>
    <t xml:space="preserve">5. Rozdysponowuje się w części utworzoną w § 13 ustęp 2 Uchwały Rady Miejskiej w Golinie  </t>
  </si>
  <si>
    <t xml:space="preserve">    w kwocie 1 400,00 zł to jest do kwoty 43 600,00 zł.</t>
  </si>
  <si>
    <t xml:space="preserve">W planie wydatków wprowadzono przesunięcia pomiędzy rozdziałami i paragrafami, </t>
  </si>
  <si>
    <t xml:space="preserve">   zarządzam, co następuje:</t>
  </si>
  <si>
    <t xml:space="preserve"> - § 9 Uchwały nr  XXXV / 144 / 2013 Rady Miejskiej w Golinie z dnia 24 stycznia 2013 roku w sprawie   budżetu Gminy Golina na rok 2013</t>
  </si>
  <si>
    <t>Gminy Golina na rok 2014</t>
  </si>
  <si>
    <t>gdyby burmistrz do zmiany uprawnienia miał - to zliczać w trakcie roku</t>
  </si>
  <si>
    <t>1. W załączniku nr 2 do Uchwały Nr XLVI / 189 / 2014 Rady Miejskiej w Golinie z dnia 23 stycznia 2014</t>
  </si>
  <si>
    <t xml:space="preserve">    środków, o których mowa w art. 5 ust. 1 pkt 2 i 3 ufp w części związanej z realizacją zadań jst</t>
  </si>
  <si>
    <t xml:space="preserve">    w wysokości 337 301,56 zł.</t>
  </si>
  <si>
    <t xml:space="preserve">5. Wydatki, o których mowa w ust. 4 obejmują w szczególności wydatki na programy  finansowane z udziałem </t>
  </si>
  <si>
    <r>
      <t xml:space="preserve">    </t>
    </r>
    <r>
      <rPr>
        <b/>
        <sz val="10"/>
        <rFont val="Arial"/>
        <family val="2"/>
      </rPr>
      <t xml:space="preserve">nr 4 </t>
    </r>
    <r>
      <rPr>
        <sz val="10"/>
        <rFont val="Arial"/>
        <family val="2"/>
      </rPr>
      <t>do niniejszego Zarządzenia .</t>
    </r>
  </si>
  <si>
    <t>2. W załączniku nr 3 do Uchwały Nr XLVI / 189 / 2014 Rady Miejskiej w Golinie z dnia 23 stycznia 2014</t>
  </si>
  <si>
    <t xml:space="preserve">       - uchyla się Załącznik Nr 4. </t>
  </si>
  <si>
    <t xml:space="preserve">       - skreśla się w §1 ustęp 5 w całości, </t>
  </si>
  <si>
    <t>4010 i 4040</t>
  </si>
  <si>
    <t xml:space="preserve"> - art. 257  Ustawy z dnia 27.08.2009 roku o finansach publicznych (Dz.U. z 2013 roku, poz. 885 ze zm.)</t>
  </si>
  <si>
    <t xml:space="preserve">zgodnie z bieżącymi potrzebami. </t>
  </si>
  <si>
    <t>REZERWY ???????????????????</t>
  </si>
  <si>
    <t>6. W załączniku nr 7 do Uchwały Nr XLVI / 189 / 2014 Rady Miejskiej w Golinie, zawierającym zestawienie</t>
  </si>
  <si>
    <t xml:space="preserve">    rezerwę ogólną w kwocie 10 900,00 zł to jest do kwoty 0,00 (zero) zł.</t>
  </si>
  <si>
    <t>3. Rozwiązuje się utworzoną w § 11 ustęp 1 Uchwały Nr XLVI / 189 / 2014 Rady Miejskiej w Golinie</t>
  </si>
  <si>
    <t xml:space="preserve">Dokonano rozwiązania rezerwy ogólnej w kwocie 10 900,00 zł na pokrycie </t>
  </si>
  <si>
    <t xml:space="preserve">nieprzewidzianych wydatków w rozdziale 75702 (350 zł) i 90002 (10 550 zł). </t>
  </si>
  <si>
    <t>nadwyżka na 1.01.2015</t>
  </si>
  <si>
    <t xml:space="preserve"> - pisma Wojewody Wielkopolskiego z dnia 10.03.2015r. w sprawie zwiększenia planu </t>
  </si>
  <si>
    <t xml:space="preserve">   dotacji celowych w rozdziale 85295 § 2030 o kwotę 39 800,00 zł na dofinansowanie</t>
  </si>
  <si>
    <t xml:space="preserve">   programu "Pomoc państwa w zakresie dożywiania"; </t>
  </si>
  <si>
    <t>oraz dokonano przesunięć pomiędzy rozdziałami i paragrafami, zgodnie z bieżącymi</t>
  </si>
  <si>
    <t xml:space="preserve">Wydatek na pomoc materialną dla uczniów wpowadzono w wysokości otrzymanej </t>
  </si>
  <si>
    <t>w drodze uchwały.</t>
  </si>
  <si>
    <t xml:space="preserve">dotacji; zwiększenie o 20% środków własnych Gminy nastąpi w najbliższym czasie, </t>
  </si>
  <si>
    <t>W rozdziale 90095 wprowadzono wydatek w kwocie 20 300,00 zł z przeznaczeniem na</t>
  </si>
  <si>
    <t xml:space="preserve">sporządzenie Planu Gospodarki Niskoemisyjnej dla Gminy Golina na lata 2015-2020. </t>
  </si>
  <si>
    <t xml:space="preserve">5. Rozdysponowuje się w części utworzoną w § 13 ustęp 1 Uchwały Nr IV / 12 / 2015 </t>
  </si>
  <si>
    <t xml:space="preserve">    Rady Miejskiej w Golinie rezerwę ogólną w kwocie 1 189,20 zł, to jest do kwoty 30 310,80 zł.</t>
  </si>
  <si>
    <t>W rozdziale 75814 wprowadzono wydatek w kwocie 1 189,20 zł z przeznaczeniem na</t>
  </si>
  <si>
    <t>świadczenie rekompensujące utracone wynagrodzenie żołnierza rezerwy w czasie ćwiczeń</t>
  </si>
  <si>
    <t>wojskowych, o którego wypłatę żołnierz zwrócił się do gminy. Gmina wystąpiła o zwrot</t>
  </si>
  <si>
    <t>świadczenia do XIV Wojskowego Oddziału Gospodarczego w Poznaniu. Na pokrycie</t>
  </si>
  <si>
    <t xml:space="preserve">w/w wydatku rozdysponowano część rezerwy ogólnej. </t>
  </si>
  <si>
    <t>nadwyżka na 30.04.2015</t>
  </si>
  <si>
    <t xml:space="preserve">potrzebami. </t>
  </si>
  <si>
    <t>ZARZĄDZENIE NR 5 / 2016</t>
  </si>
  <si>
    <t>z dnia 5 lutego 2016 roku</t>
  </si>
  <si>
    <t xml:space="preserve">                           w sprawie zmiany budżetu na rok 2016</t>
  </si>
  <si>
    <r>
      <rPr>
        <b/>
        <sz val="10"/>
        <rFont val="Arial CE"/>
        <family val="0"/>
      </rPr>
      <t>§ 1</t>
    </r>
    <r>
      <rPr>
        <sz val="10"/>
        <rFont val="Arial CE"/>
        <family val="2"/>
      </rPr>
      <t xml:space="preserve">. W Uchwale Nr XVI / 80 / 2016 Rady Miejskiej w Golinie z dnia 21 stycznia 2016 roku w sprawie  </t>
    </r>
  </si>
  <si>
    <t>1. Uchwalone w § 1 ust. 1 dochody budżetu gminy zwiększa się o kwotę 300,00 zł</t>
  </si>
  <si>
    <t xml:space="preserve">    dochody bieżące zwiększa się o kwotę 300,00 zł to jest do kwoty:</t>
  </si>
  <si>
    <t xml:space="preserve">    zleconych ustawami zwiększa się o kwotę 300,00 zł</t>
  </si>
  <si>
    <t>3. Uchwalone w § 2 ust. 1 wydatki budżetu gminy zwiększa się o kwotę 300,00 zł</t>
  </si>
  <si>
    <t xml:space="preserve">4. Uchwalone w § 2 ust. 1 tiret 1 wydatki bieżące zwiększa się o kwotę 300,00 zł </t>
  </si>
  <si>
    <r>
      <t xml:space="preserve">   roku dokonuje się zmian określonych w </t>
    </r>
    <r>
      <rPr>
        <b/>
        <sz val="10"/>
        <rFont val="Arial CE"/>
        <family val="2"/>
      </rPr>
      <t>załączniku nr 1</t>
    </r>
    <r>
      <rPr>
        <sz val="10"/>
        <rFont val="Arial CE"/>
        <family val="2"/>
      </rPr>
      <t xml:space="preserve"> do niniejszego Zarządzenia.</t>
    </r>
  </si>
  <si>
    <r>
      <t xml:space="preserve">    roku dokonuje się zmian określonych w </t>
    </r>
    <r>
      <rPr>
        <b/>
        <sz val="10"/>
        <rFont val="Arial CE"/>
        <family val="2"/>
      </rPr>
      <t>załączniku nr 2</t>
    </r>
    <r>
      <rPr>
        <sz val="10"/>
        <rFont val="Arial CE"/>
        <family val="2"/>
      </rPr>
      <t xml:space="preserve"> do niniejszego Zarządzenia.</t>
    </r>
  </si>
  <si>
    <r>
      <rPr>
        <b/>
        <sz val="10"/>
        <rFont val="Arial CE"/>
        <family val="0"/>
      </rPr>
      <t>§ 2</t>
    </r>
    <r>
      <rPr>
        <sz val="10"/>
        <rFont val="Arial CE"/>
        <family val="2"/>
      </rPr>
      <t xml:space="preserve">. W Zarządzeniu Burmistrza Goliny Nr 34 / 2014 z dnia 30 czerwca 2014 roku w sprawie zmiany budżetu  </t>
    </r>
  </si>
  <si>
    <t xml:space="preserve">                              do Zarządzenia Nr 5 / 2016 z dnia 5 lutego 2016 roku</t>
  </si>
  <si>
    <t xml:space="preserve">                                   w sprawie zmiany budżetu na rok 2016</t>
  </si>
  <si>
    <t>II. WYDATKI wg stanu na 21 stycznia 2016 roku</t>
  </si>
  <si>
    <r>
      <t>Dochody i wydatki budżetu</t>
    </r>
    <r>
      <rPr>
        <sz val="11"/>
        <rFont val="Arial CE"/>
        <family val="0"/>
      </rPr>
      <t xml:space="preserve"> zwiększa się o kwotę 300,00</t>
    </r>
    <r>
      <rPr>
        <sz val="11"/>
        <rFont val="Arial CE"/>
        <family val="2"/>
      </rPr>
      <t xml:space="preserve"> zł na podstawie </t>
    </r>
  </si>
  <si>
    <t xml:space="preserve">   oraz § 10 Uchwały Nr XVI/80/2016 Rady Miejskiej w Golinie z dnia 21 stycznia 2016 r.</t>
  </si>
  <si>
    <t xml:space="preserve">   budżetu Gminy Golina na rok 2016 </t>
  </si>
  <si>
    <t xml:space="preserve">   wprowadza się następujące zmiany:</t>
  </si>
  <si>
    <t>zwiększenia planu dotacji celowych w rozdziale 85215§2010 o kwotę</t>
  </si>
  <si>
    <t>300,00 zł na wypłatę zryczałtowanych dodatków energetycznych za I kwartał 2016 roku.</t>
  </si>
  <si>
    <t xml:space="preserve">W planie wydatków wprowadzono zmiany wynikające z otrzymanych zawiadomień </t>
  </si>
  <si>
    <t xml:space="preserve"> - pisma Wojewody Wielkopolskiego z dnia 22 stycznia 2016 r. w sprawie </t>
  </si>
  <si>
    <r>
      <t xml:space="preserve">§ 2. </t>
    </r>
    <r>
      <rPr>
        <sz val="10"/>
        <rFont val="Arial"/>
        <family val="2"/>
      </rPr>
      <t>Zarządzenie wchodzi w życie z dniem 5 lutego 2016 roku i podlega ogłoszeniu na tablicy ogłoszeń w Urzędzie Miejskim w Golinie i w Biuletynie Informacji Publicznej.</t>
    </r>
  </si>
  <si>
    <t>I. DOCHODY wg stanu na 21 stycznia 2016 roku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</si>
</sst>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  <numFmt numFmtId="166" formatCode="_-* #,##0\ _z_ł_-;\-* #,##0\ _z_ł_-;_-* &quot;- &quot;_z_ł_-;_-@_-"/>
    <numFmt numFmtId="167" formatCode="_-* #,##0.00\ _z_ł_-;\-* #,##0.00\ _z_ł_-;_-* \-??\ _z_ł_-;_-@_-"/>
    <numFmt numFmtId="168" formatCode="\ #,##0&quot;      &quot;;\-#,##0&quot;      &quot;;&quot; -      &quot;;@\ "/>
    <numFmt numFmtId="169" formatCode="\ #,##0.00&quot; zł &quot;;\-#,##0.00&quot; zł &quot;;&quot; -&quot;#&quot; zł &quot;;@\ "/>
    <numFmt numFmtId="170" formatCode="#,##0;\-#,##0"/>
    <numFmt numFmtId="171" formatCode="#,##0;[Red]\-#,##0"/>
    <numFmt numFmtId="172" formatCode="\ #,##0.00&quot;      &quot;;\-#,##0.00&quot;      &quot;;&quot; -&quot;#&quot;     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_ ;[Red]\-#,##0\ "/>
    <numFmt numFmtId="178" formatCode="#,##0.00_ ;[Red]\-#,##0.00\ "/>
  </numFmts>
  <fonts count="58">
    <font>
      <sz val="10"/>
      <name val="Arial CE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 CE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0" fontId="11" fillId="0" borderId="0" applyNumberFormat="0" applyFill="0" applyBorder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169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65" fontId="1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0" fontId="15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5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16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1" fillId="33" borderId="0" xfId="0" applyFont="1" applyFill="1" applyBorder="1" applyAlignment="1">
      <alignment horizontal="left"/>
    </xf>
    <xf numFmtId="0" fontId="8" fillId="33" borderId="0" xfId="0" applyFont="1" applyFill="1" applyAlignment="1">
      <alignment horizontal="center"/>
    </xf>
    <xf numFmtId="165" fontId="1" fillId="33" borderId="0" xfId="0" applyNumberFormat="1" applyFont="1" applyFill="1" applyAlignment="1">
      <alignment horizontal="right"/>
    </xf>
    <xf numFmtId="165" fontId="5" fillId="33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 horizontal="left"/>
    </xf>
    <xf numFmtId="165" fontId="2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/>
    </xf>
    <xf numFmtId="165" fontId="0" fillId="0" borderId="0" xfId="0" applyNumberFormat="1" applyAlignment="1">
      <alignment/>
    </xf>
    <xf numFmtId="0" fontId="17" fillId="0" borderId="0" xfId="0" applyFont="1" applyFill="1" applyAlignment="1">
      <alignment horizontal="right"/>
    </xf>
    <xf numFmtId="165" fontId="18" fillId="0" borderId="0" xfId="0" applyNumberFormat="1" applyFont="1" applyFill="1" applyAlignment="1">
      <alignment horizontal="right"/>
    </xf>
    <xf numFmtId="165" fontId="18" fillId="33" borderId="0" xfId="0" applyNumberFormat="1" applyFont="1" applyFill="1" applyAlignment="1">
      <alignment horizontal="right"/>
    </xf>
    <xf numFmtId="3" fontId="6" fillId="33" borderId="0" xfId="0" applyNumberFormat="1" applyFont="1" applyFill="1" applyAlignment="1">
      <alignment/>
    </xf>
    <xf numFmtId="165" fontId="17" fillId="33" borderId="0" xfId="0" applyNumberFormat="1" applyFont="1" applyFill="1" applyAlignment="1">
      <alignment horizontal="right"/>
    </xf>
    <xf numFmtId="0" fontId="17" fillId="33" borderId="0" xfId="0" applyFont="1" applyFill="1" applyAlignment="1">
      <alignment horizontal="right"/>
    </xf>
    <xf numFmtId="165" fontId="18" fillId="34" borderId="0" xfId="0" applyNumberFormat="1" applyFont="1" applyFill="1" applyAlignment="1">
      <alignment horizontal="right"/>
    </xf>
    <xf numFmtId="3" fontId="0" fillId="35" borderId="0" xfId="0" applyNumberFormat="1" applyFill="1" applyAlignment="1">
      <alignment/>
    </xf>
    <xf numFmtId="165" fontId="0" fillId="35" borderId="0" xfId="0" applyNumberFormat="1" applyFill="1" applyAlignment="1">
      <alignment/>
    </xf>
    <xf numFmtId="0" fontId="19" fillId="0" borderId="0" xfId="0" applyFont="1" applyAlignment="1">
      <alignment/>
    </xf>
    <xf numFmtId="0" fontId="13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 horizontal="left"/>
    </xf>
    <xf numFmtId="0" fontId="2" fillId="36" borderId="0" xfId="0" applyFont="1" applyFill="1" applyAlignment="1">
      <alignment horizontal="center"/>
    </xf>
    <xf numFmtId="165" fontId="2" fillId="36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0" fontId="2" fillId="36" borderId="0" xfId="0" applyFont="1" applyFill="1" applyAlignment="1">
      <alignment/>
    </xf>
    <xf numFmtId="164" fontId="1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0" fontId="15" fillId="36" borderId="1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8" fillId="36" borderId="0" xfId="0" applyFont="1" applyFill="1" applyAlignment="1">
      <alignment horizontal="center"/>
    </xf>
    <xf numFmtId="165" fontId="1" fillId="36" borderId="0" xfId="0" applyNumberFormat="1" applyFont="1" applyFill="1" applyAlignment="1">
      <alignment horizontal="right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1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right"/>
    </xf>
    <xf numFmtId="0" fontId="12" fillId="36" borderId="0" xfId="0" applyFont="1" applyFill="1" applyAlignment="1">
      <alignment/>
    </xf>
    <xf numFmtId="0" fontId="1" fillId="0" borderId="0" xfId="0" applyFont="1" applyBorder="1" applyAlignment="1">
      <alignment horizontal="left"/>
    </xf>
    <xf numFmtId="0" fontId="3" fillId="36" borderId="0" xfId="0" applyFont="1" applyFill="1" applyAlignment="1">
      <alignment/>
    </xf>
    <xf numFmtId="0" fontId="0" fillId="36" borderId="0" xfId="0" applyFill="1" applyAlignment="1">
      <alignment/>
    </xf>
    <xf numFmtId="165" fontId="5" fillId="36" borderId="0" xfId="0" applyNumberFormat="1" applyFont="1" applyFill="1" applyAlignment="1">
      <alignment horizontal="right"/>
    </xf>
    <xf numFmtId="0" fontId="2" fillId="36" borderId="0" xfId="0" applyFont="1" applyFill="1" applyAlignment="1">
      <alignment/>
    </xf>
    <xf numFmtId="4" fontId="13" fillId="0" borderId="0" xfId="0" applyNumberFormat="1" applyFont="1" applyAlignment="1">
      <alignment/>
    </xf>
    <xf numFmtId="4" fontId="15" fillId="0" borderId="10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0" fillId="37" borderId="0" xfId="0" applyFill="1" applyAlignment="1">
      <alignment/>
    </xf>
    <xf numFmtId="165" fontId="18" fillId="36" borderId="0" xfId="0" applyNumberFormat="1" applyFont="1" applyFill="1" applyAlignment="1">
      <alignment horizontal="right"/>
    </xf>
    <xf numFmtId="165" fontId="18" fillId="36" borderId="0" xfId="0" applyNumberFormat="1" applyFont="1" applyFill="1" applyAlignment="1">
      <alignment horizontal="left"/>
    </xf>
    <xf numFmtId="0" fontId="1" fillId="37" borderId="0" xfId="0" applyFont="1" applyFill="1" applyBorder="1" applyAlignment="1">
      <alignment horizontal="left"/>
    </xf>
    <xf numFmtId="3" fontId="0" fillId="33" borderId="0" xfId="0" applyNumberFormat="1" applyFill="1" applyAlignment="1" quotePrefix="1">
      <alignment/>
    </xf>
    <xf numFmtId="178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9" fillId="35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4" fontId="0" fillId="38" borderId="0" xfId="0" applyNumberFormat="1" applyFill="1" applyAlignment="1">
      <alignment/>
    </xf>
    <xf numFmtId="0" fontId="1" fillId="37" borderId="0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15" fillId="36" borderId="0" xfId="0" applyFont="1" applyFill="1" applyBorder="1" applyAlignment="1">
      <alignment/>
    </xf>
    <xf numFmtId="3" fontId="14" fillId="36" borderId="0" xfId="0" applyNumberFormat="1" applyFont="1" applyFill="1" applyBorder="1" applyAlignment="1">
      <alignment/>
    </xf>
    <xf numFmtId="3" fontId="0" fillId="36" borderId="0" xfId="0" applyNumberFormat="1" applyFill="1" applyAlignment="1">
      <alignment/>
    </xf>
    <xf numFmtId="0" fontId="1" fillId="36" borderId="0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33" borderId="0" xfId="0" applyFont="1" applyFill="1" applyBorder="1" applyAlignment="1">
      <alignment horizontal="left"/>
    </xf>
    <xf numFmtId="0" fontId="57" fillId="0" borderId="0" xfId="0" applyFont="1" applyBorder="1" applyAlignment="1">
      <alignment horizontal="left"/>
    </xf>
    <xf numFmtId="164" fontId="56" fillId="0" borderId="0" xfId="0" applyNumberFormat="1" applyFont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Alignment="1">
      <alignment horizontal="center"/>
    </xf>
    <xf numFmtId="169" fontId="0" fillId="36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36" borderId="0" xfId="0" applyFont="1" applyFill="1" applyAlignment="1">
      <alignment/>
    </xf>
    <xf numFmtId="0" fontId="13" fillId="36" borderId="0" xfId="0" applyFont="1" applyFill="1" applyAlignment="1">
      <alignment/>
    </xf>
    <xf numFmtId="0" fontId="13" fillId="0" borderId="0" xfId="0" applyFont="1" applyAlignment="1">
      <alignment/>
    </xf>
    <xf numFmtId="0" fontId="2" fillId="36" borderId="0" xfId="0" applyFont="1" applyFill="1" applyBorder="1" applyAlignment="1">
      <alignment horizontal="left" wrapText="1"/>
    </xf>
    <xf numFmtId="0" fontId="0" fillId="36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36" borderId="0" xfId="0" applyFont="1" applyFill="1" applyBorder="1" applyAlignment="1">
      <alignment horizontal="left" wrapText="1"/>
    </xf>
    <xf numFmtId="0" fontId="1" fillId="36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36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89" sqref="A1:I89"/>
    </sheetView>
  </sheetViews>
  <sheetFormatPr defaultColWidth="9.00390625" defaultRowHeight="12.75"/>
  <cols>
    <col min="1" max="1" width="10.75390625" style="1" customWidth="1"/>
    <col min="2" max="7" width="9.125" style="1" customWidth="1"/>
    <col min="8" max="8" width="4.125" style="1" customWidth="1"/>
    <col min="9" max="9" width="18.875" style="2" customWidth="1"/>
    <col min="10" max="10" width="4.375" style="0" customWidth="1"/>
    <col min="11" max="11" width="14.125" style="0" customWidth="1"/>
    <col min="12" max="12" width="11.75390625" style="0" customWidth="1"/>
    <col min="13" max="13" width="14.875" style="0" bestFit="1" customWidth="1"/>
    <col min="14" max="14" width="11.875" style="0" customWidth="1"/>
    <col min="15" max="15" width="13.875" style="0" bestFit="1" customWidth="1"/>
    <col min="17" max="17" width="13.875" style="0" bestFit="1" customWidth="1"/>
    <col min="18" max="18" width="12.125" style="0" bestFit="1" customWidth="1"/>
  </cols>
  <sheetData>
    <row r="1" spans="1:9" ht="17.25" customHeight="1">
      <c r="A1" s="125" t="s">
        <v>85</v>
      </c>
      <c r="B1" s="125"/>
      <c r="C1" s="125"/>
      <c r="D1" s="125"/>
      <c r="E1" s="125"/>
      <c r="F1" s="125"/>
      <c r="G1" s="125"/>
      <c r="H1" s="125"/>
      <c r="I1" s="125"/>
    </row>
    <row r="2" spans="1:9" ht="15.75">
      <c r="A2" s="125" t="s">
        <v>29</v>
      </c>
      <c r="B2" s="125"/>
      <c r="C2" s="125"/>
      <c r="D2" s="125"/>
      <c r="E2" s="125"/>
      <c r="F2" s="125"/>
      <c r="G2" s="125"/>
      <c r="H2" s="125"/>
      <c r="I2" s="125"/>
    </row>
    <row r="3" spans="1:9" ht="15.75">
      <c r="A3" s="125" t="s">
        <v>86</v>
      </c>
      <c r="B3" s="125"/>
      <c r="C3" s="125"/>
      <c r="D3" s="125"/>
      <c r="E3" s="125"/>
      <c r="F3" s="125"/>
      <c r="G3" s="125"/>
      <c r="H3" s="125"/>
      <c r="I3" s="125"/>
    </row>
    <row r="4" spans="1:9" ht="18">
      <c r="A4" s="80" t="s">
        <v>87</v>
      </c>
      <c r="B4" s="80"/>
      <c r="C4" s="80"/>
      <c r="D4" s="80"/>
      <c r="E4" s="80"/>
      <c r="F4" s="108"/>
      <c r="G4" s="109"/>
      <c r="H4" s="108"/>
      <c r="I4" s="110"/>
    </row>
    <row r="5" spans="1:9" ht="13.5" customHeight="1">
      <c r="A5" s="80"/>
      <c r="B5" s="80"/>
      <c r="C5" s="80"/>
      <c r="D5" s="80"/>
      <c r="E5" s="80"/>
      <c r="F5" s="108"/>
      <c r="G5" s="109"/>
      <c r="H5" s="108"/>
      <c r="I5" s="110"/>
    </row>
    <row r="6" spans="1:9" ht="15.75">
      <c r="A6" s="3" t="s">
        <v>0</v>
      </c>
      <c r="B6" s="3"/>
      <c r="C6" s="4"/>
      <c r="D6" s="111"/>
      <c r="E6" s="111"/>
      <c r="F6" s="111"/>
      <c r="G6" s="111"/>
      <c r="H6" s="111"/>
      <c r="I6" s="112"/>
    </row>
    <row r="7" spans="1:9" ht="12.75">
      <c r="A7" s="75" t="s">
        <v>58</v>
      </c>
      <c r="B7" s="5"/>
      <c r="C7" s="5"/>
      <c r="D7" s="5"/>
      <c r="E7" s="5"/>
      <c r="F7" s="5"/>
      <c r="G7" s="5"/>
      <c r="H7" s="5"/>
      <c r="I7" s="9"/>
    </row>
    <row r="8" spans="1:9" ht="12.75" customHeight="1" hidden="1">
      <c r="A8" s="73" t="s">
        <v>46</v>
      </c>
      <c r="B8" s="5"/>
      <c r="C8" s="5"/>
      <c r="D8" s="5"/>
      <c r="E8" s="5"/>
      <c r="F8" s="5"/>
      <c r="G8" s="5"/>
      <c r="H8" s="5"/>
      <c r="I8" s="9"/>
    </row>
    <row r="9" spans="1:9" ht="12.75" customHeight="1">
      <c r="A9" s="73" t="s">
        <v>101</v>
      </c>
      <c r="B9" s="5"/>
      <c r="C9" s="5"/>
      <c r="D9" s="5"/>
      <c r="E9" s="5"/>
      <c r="F9" s="5"/>
      <c r="G9" s="5"/>
      <c r="H9" s="5"/>
      <c r="I9" s="9"/>
    </row>
    <row r="10" spans="1:11" ht="15">
      <c r="A10" s="75" t="s">
        <v>45</v>
      </c>
      <c r="B10" s="5"/>
      <c r="C10" s="5"/>
      <c r="D10" s="5"/>
      <c r="E10" s="5"/>
      <c r="F10" s="5"/>
      <c r="G10" s="5"/>
      <c r="H10" s="5"/>
      <c r="I10" s="9"/>
      <c r="K10" s="56"/>
    </row>
    <row r="11" spans="1:9" ht="12.75" customHeight="1">
      <c r="A11" s="3"/>
      <c r="B11" s="6"/>
      <c r="C11" s="6"/>
      <c r="D11" s="6"/>
      <c r="E11" s="6"/>
      <c r="F11" s="111"/>
      <c r="G11" s="111"/>
      <c r="H11" s="111"/>
      <c r="I11" s="112"/>
    </row>
    <row r="12" spans="1:9" ht="12.75">
      <c r="A12" s="124"/>
      <c r="B12" s="124"/>
      <c r="C12" s="124"/>
      <c r="D12" s="124"/>
      <c r="E12" s="124"/>
      <c r="F12" s="124"/>
      <c r="G12" s="124"/>
      <c r="H12" s="124"/>
      <c r="I12" s="124"/>
    </row>
    <row r="13" spans="1:9" ht="12.75">
      <c r="A13" s="62" t="s">
        <v>88</v>
      </c>
      <c r="B13" s="7"/>
      <c r="C13" s="7"/>
      <c r="D13" s="7"/>
      <c r="E13" s="7"/>
      <c r="F13" s="7"/>
      <c r="G13" s="7"/>
      <c r="H13" s="7"/>
      <c r="I13" s="10"/>
    </row>
    <row r="14" spans="1:9" ht="12.75" hidden="1">
      <c r="A14" s="113" t="s">
        <v>47</v>
      </c>
      <c r="B14" s="7"/>
      <c r="C14" s="7"/>
      <c r="D14" s="7"/>
      <c r="E14" s="7"/>
      <c r="F14" s="7"/>
      <c r="G14" s="7"/>
      <c r="H14" s="7"/>
      <c r="I14" s="10"/>
    </row>
    <row r="15" spans="1:9" ht="12.75">
      <c r="A15" t="s">
        <v>102</v>
      </c>
      <c r="B15" s="7"/>
      <c r="C15" s="7"/>
      <c r="D15" s="7"/>
      <c r="E15" s="7"/>
      <c r="F15" s="7"/>
      <c r="G15" s="7"/>
      <c r="H15" s="7"/>
      <c r="I15" s="10"/>
    </row>
    <row r="16" spans="1:9" s="58" customFormat="1" ht="12.75">
      <c r="A16" s="78" t="s">
        <v>103</v>
      </c>
      <c r="B16" s="76"/>
      <c r="C16" s="76"/>
      <c r="D16" s="76"/>
      <c r="E16" s="76"/>
      <c r="F16" s="76"/>
      <c r="G16" s="76"/>
      <c r="H16" s="76"/>
      <c r="I16" s="77"/>
    </row>
    <row r="17" spans="1:9" ht="12" customHeight="1">
      <c r="A17" s="24"/>
      <c r="B17" s="7"/>
      <c r="C17" s="7"/>
      <c r="D17" s="7"/>
      <c r="E17" s="7"/>
      <c r="F17" s="7"/>
      <c r="G17" s="76"/>
      <c r="H17" s="76"/>
      <c r="I17" s="10"/>
    </row>
    <row r="18" spans="1:14" ht="12.75">
      <c r="A18" s="16" t="s">
        <v>89</v>
      </c>
      <c r="B18" s="11"/>
      <c r="C18" s="11"/>
      <c r="D18" s="11"/>
      <c r="E18" s="11"/>
      <c r="F18" s="11"/>
      <c r="G18" s="71"/>
      <c r="H18" s="71"/>
      <c r="I18" s="12"/>
      <c r="K18" t="s">
        <v>1</v>
      </c>
      <c r="N18" s="17"/>
    </row>
    <row r="19" spans="1:15" ht="12.75">
      <c r="A19" s="16" t="s">
        <v>2</v>
      </c>
      <c r="B19" s="11"/>
      <c r="C19" s="11"/>
      <c r="D19" s="11"/>
      <c r="E19" s="11"/>
      <c r="F19" s="11"/>
      <c r="G19" s="71"/>
      <c r="H19" s="71"/>
      <c r="I19" s="20">
        <f>K19+L19</f>
        <v>32791899</v>
      </c>
      <c r="K19" s="53">
        <v>32791599</v>
      </c>
      <c r="L19" s="8">
        <v>300</v>
      </c>
      <c r="M19" s="46"/>
      <c r="N19" s="31">
        <f>L22+L21</f>
        <v>300</v>
      </c>
      <c r="O19" s="54">
        <f>N19-L19</f>
        <v>0</v>
      </c>
    </row>
    <row r="20" spans="1:15" ht="12.75">
      <c r="A20" s="16" t="s">
        <v>3</v>
      </c>
      <c r="B20" s="11"/>
      <c r="C20" s="11"/>
      <c r="D20" s="11"/>
      <c r="E20" s="11"/>
      <c r="F20" s="11"/>
      <c r="G20" s="71"/>
      <c r="H20" s="71"/>
      <c r="I20" s="19"/>
      <c r="K20" s="47"/>
      <c r="L20" s="8"/>
      <c r="N20" s="93">
        <f>I21+I22</f>
        <v>32380463.64</v>
      </c>
      <c r="O20" s="55">
        <f>N20-I19</f>
        <v>-411435.3599999994</v>
      </c>
    </row>
    <row r="21" spans="1:14" ht="12.75">
      <c r="A21" s="16" t="s">
        <v>90</v>
      </c>
      <c r="B21" s="11"/>
      <c r="C21" s="11"/>
      <c r="D21" s="11"/>
      <c r="E21" s="11"/>
      <c r="F21" s="11"/>
      <c r="G21" s="11"/>
      <c r="H21" s="11"/>
      <c r="I21" s="19">
        <f>K21+L21</f>
        <v>31730899</v>
      </c>
      <c r="K21" s="53">
        <v>31730599</v>
      </c>
      <c r="L21" s="8">
        <v>300</v>
      </c>
      <c r="N21" s="18"/>
    </row>
    <row r="22" spans="1:14" ht="12.75" hidden="1">
      <c r="A22" s="103" t="s">
        <v>25</v>
      </c>
      <c r="B22" s="71"/>
      <c r="C22" s="71"/>
      <c r="D22" s="71"/>
      <c r="E22" s="71"/>
      <c r="F22" s="71"/>
      <c r="G22" s="71"/>
      <c r="H22" s="71"/>
      <c r="I22" s="72">
        <f>K22+L22</f>
        <v>649564.64</v>
      </c>
      <c r="K22" s="53">
        <v>649564.64</v>
      </c>
      <c r="L22" s="8">
        <v>0</v>
      </c>
      <c r="N22" s="18"/>
    </row>
    <row r="23" spans="1:14" ht="12.75">
      <c r="A23" s="21" t="s">
        <v>4</v>
      </c>
      <c r="B23" s="11"/>
      <c r="C23" s="11"/>
      <c r="D23" s="11"/>
      <c r="E23" s="11"/>
      <c r="F23" s="11"/>
      <c r="G23" s="11"/>
      <c r="H23" s="11"/>
      <c r="I23" s="19"/>
      <c r="K23" s="48"/>
      <c r="L23" s="8"/>
      <c r="N23" s="17"/>
    </row>
    <row r="24" spans="1:14" ht="7.5" customHeight="1">
      <c r="A24" s="59"/>
      <c r="B24" s="11"/>
      <c r="C24" s="11"/>
      <c r="D24" s="11"/>
      <c r="E24" s="11"/>
      <c r="F24" s="11"/>
      <c r="G24" s="11"/>
      <c r="H24" s="11"/>
      <c r="I24" s="19"/>
      <c r="K24" s="48"/>
      <c r="L24" s="8"/>
      <c r="N24" s="17"/>
    </row>
    <row r="25" spans="1:14" ht="12.75">
      <c r="A25" s="103" t="s">
        <v>12</v>
      </c>
      <c r="B25" s="40"/>
      <c r="C25" s="40"/>
      <c r="D25" s="40"/>
      <c r="E25" s="40"/>
      <c r="F25" s="40"/>
      <c r="G25" s="40"/>
      <c r="H25" s="40"/>
      <c r="I25" s="41"/>
      <c r="J25" s="37"/>
      <c r="K25" s="49"/>
      <c r="L25" s="45"/>
      <c r="N25" s="17"/>
    </row>
    <row r="26" spans="1:14" ht="12.75">
      <c r="A26" s="103" t="s">
        <v>91</v>
      </c>
      <c r="B26" s="40"/>
      <c r="C26" s="40"/>
      <c r="D26" s="40"/>
      <c r="E26" s="40"/>
      <c r="F26" s="40"/>
      <c r="G26" s="40"/>
      <c r="H26" s="40"/>
      <c r="I26" s="41"/>
      <c r="J26" s="37"/>
      <c r="K26" s="49"/>
      <c r="L26" s="45"/>
      <c r="N26" s="17"/>
    </row>
    <row r="27" spans="1:14" ht="12.75">
      <c r="A27" s="103" t="s">
        <v>2</v>
      </c>
      <c r="B27" s="40"/>
      <c r="C27" s="40"/>
      <c r="D27" s="40"/>
      <c r="E27" s="40"/>
      <c r="F27" s="40"/>
      <c r="G27" s="40"/>
      <c r="H27" s="40"/>
      <c r="I27" s="44">
        <f>K27+L27</f>
        <v>4726703</v>
      </c>
      <c r="J27" s="37"/>
      <c r="K27" s="53">
        <v>4726403</v>
      </c>
      <c r="L27" s="8">
        <v>300</v>
      </c>
      <c r="N27" s="18"/>
    </row>
    <row r="28" spans="1:14" ht="12.75">
      <c r="A28" s="43" t="s">
        <v>5</v>
      </c>
      <c r="B28" s="40"/>
      <c r="C28" s="40"/>
      <c r="D28" s="40"/>
      <c r="E28" s="40"/>
      <c r="F28" s="40"/>
      <c r="G28" s="40"/>
      <c r="H28" s="40"/>
      <c r="I28" s="44"/>
      <c r="J28" s="37"/>
      <c r="K28" s="50"/>
      <c r="L28" s="45"/>
      <c r="N28" s="17"/>
    </row>
    <row r="29" spans="1:14" ht="12.75">
      <c r="A29" s="43"/>
      <c r="B29" s="40"/>
      <c r="C29" s="40"/>
      <c r="D29" s="40"/>
      <c r="E29" s="40"/>
      <c r="F29" s="40"/>
      <c r="G29" s="40"/>
      <c r="H29" s="40"/>
      <c r="I29" s="44"/>
      <c r="J29" s="37"/>
      <c r="K29" s="50"/>
      <c r="L29" s="45"/>
      <c r="N29" s="17"/>
    </row>
    <row r="30" spans="1:14" ht="35.25" customHeight="1" hidden="1">
      <c r="A30" s="120" t="s">
        <v>49</v>
      </c>
      <c r="B30" s="120"/>
      <c r="C30" s="120"/>
      <c r="D30" s="120"/>
      <c r="E30" s="120"/>
      <c r="F30" s="120"/>
      <c r="G30" s="120"/>
      <c r="H30" s="120"/>
      <c r="I30" s="121"/>
      <c r="J30" s="37"/>
      <c r="K30" s="50"/>
      <c r="L30" s="45"/>
      <c r="N30" s="17"/>
    </row>
    <row r="31" spans="1:14" ht="15" customHeight="1" hidden="1">
      <c r="A31" s="62" t="s">
        <v>94</v>
      </c>
      <c r="B31" s="7"/>
      <c r="C31" s="7"/>
      <c r="D31" s="7"/>
      <c r="E31" s="7"/>
      <c r="F31" s="7"/>
      <c r="G31" s="7"/>
      <c r="H31" s="7"/>
      <c r="I31" s="44"/>
      <c r="J31" s="37"/>
      <c r="K31" s="50"/>
      <c r="L31" s="45"/>
      <c r="N31" s="17"/>
    </row>
    <row r="32" spans="1:14" ht="15" customHeight="1" hidden="1">
      <c r="A32" s="62"/>
      <c r="B32" s="7"/>
      <c r="C32" s="7"/>
      <c r="D32" s="7"/>
      <c r="E32" s="7"/>
      <c r="F32" s="7"/>
      <c r="G32" s="7"/>
      <c r="H32" s="7"/>
      <c r="I32" s="44"/>
      <c r="J32" s="37"/>
      <c r="K32" s="50"/>
      <c r="L32" s="45"/>
      <c r="N32" s="17"/>
    </row>
    <row r="33" spans="1:14" ht="13.5" customHeight="1" hidden="1">
      <c r="A33" s="122" t="s">
        <v>54</v>
      </c>
      <c r="B33" s="119"/>
      <c r="C33" s="119"/>
      <c r="D33" s="119"/>
      <c r="E33" s="119"/>
      <c r="F33" s="119"/>
      <c r="G33" s="119"/>
      <c r="H33" s="119"/>
      <c r="I33" s="119"/>
      <c r="J33" s="37"/>
      <c r="K33" s="50"/>
      <c r="L33" s="45"/>
      <c r="N33" s="17"/>
    </row>
    <row r="34" spans="1:14" ht="15.75" customHeight="1" hidden="1">
      <c r="A34" s="122" t="s">
        <v>95</v>
      </c>
      <c r="B34" s="121"/>
      <c r="C34" s="121"/>
      <c r="D34" s="121"/>
      <c r="E34" s="121"/>
      <c r="F34" s="121"/>
      <c r="G34" s="121"/>
      <c r="H34" s="121"/>
      <c r="I34" s="121"/>
      <c r="J34" s="37"/>
      <c r="K34" s="50"/>
      <c r="L34" s="45"/>
      <c r="N34" s="17"/>
    </row>
    <row r="35" spans="1:14" ht="12.75" hidden="1">
      <c r="A35" s="39"/>
      <c r="B35" s="40"/>
      <c r="C35" s="40"/>
      <c r="D35" s="40"/>
      <c r="E35" s="40"/>
      <c r="F35" s="40"/>
      <c r="G35" s="40"/>
      <c r="H35" s="40"/>
      <c r="I35" s="44"/>
      <c r="J35" s="37"/>
      <c r="K35" s="50"/>
      <c r="L35" s="45"/>
      <c r="N35" s="17"/>
    </row>
    <row r="36" spans="1:14" ht="12.75" hidden="1">
      <c r="A36" s="103" t="s">
        <v>21</v>
      </c>
      <c r="B36" s="71"/>
      <c r="C36" s="71"/>
      <c r="D36" s="71"/>
      <c r="E36" s="71"/>
      <c r="F36" s="71"/>
      <c r="G36" s="71"/>
      <c r="H36" s="71"/>
      <c r="I36" s="72"/>
      <c r="J36" s="37"/>
      <c r="K36" s="49"/>
      <c r="L36" s="45"/>
      <c r="N36" s="17"/>
    </row>
    <row r="37" spans="1:14" ht="12.75" hidden="1">
      <c r="A37" s="103" t="s">
        <v>11</v>
      </c>
      <c r="B37" s="71"/>
      <c r="C37" s="71"/>
      <c r="D37" s="71"/>
      <c r="E37" s="71"/>
      <c r="F37" s="71"/>
      <c r="G37" s="71"/>
      <c r="H37" s="71"/>
      <c r="I37" s="72"/>
      <c r="J37" s="37"/>
      <c r="K37" s="49"/>
      <c r="L37" s="45"/>
      <c r="N37" s="17"/>
    </row>
    <row r="38" spans="1:14" ht="12.75" hidden="1">
      <c r="A38" s="103" t="s">
        <v>22</v>
      </c>
      <c r="B38" s="71"/>
      <c r="C38" s="71"/>
      <c r="D38" s="71"/>
      <c r="E38" s="71"/>
      <c r="F38" s="71"/>
      <c r="G38" s="71"/>
      <c r="H38" s="71"/>
      <c r="I38" s="72">
        <f>K38+L38</f>
        <v>200000</v>
      </c>
      <c r="K38" s="53">
        <v>1221398</v>
      </c>
      <c r="L38" s="8">
        <f>-406742-614656</f>
        <v>-1021398</v>
      </c>
      <c r="N38" s="17">
        <f>1019024+93258</f>
        <v>1112282</v>
      </c>
    </row>
    <row r="39" spans="1:14" ht="12.75" hidden="1">
      <c r="A39" s="103"/>
      <c r="B39" s="71"/>
      <c r="C39" s="71"/>
      <c r="D39" s="71"/>
      <c r="E39" s="71"/>
      <c r="F39" s="71"/>
      <c r="G39" s="71"/>
      <c r="H39" s="71"/>
      <c r="I39" s="72"/>
      <c r="J39" s="37"/>
      <c r="K39" s="49"/>
      <c r="L39" s="45"/>
      <c r="N39" s="17"/>
    </row>
    <row r="40" spans="1:14" ht="12.75" hidden="1">
      <c r="A40" s="103"/>
      <c r="B40" s="71"/>
      <c r="C40" s="71"/>
      <c r="D40" s="71"/>
      <c r="E40" s="71"/>
      <c r="F40" s="71"/>
      <c r="G40" s="71"/>
      <c r="H40" s="71"/>
      <c r="I40" s="72"/>
      <c r="J40" s="37"/>
      <c r="K40" s="49"/>
      <c r="L40" s="45"/>
      <c r="N40" s="17"/>
    </row>
    <row r="41" spans="1:14" ht="12.75" hidden="1">
      <c r="A41" s="103"/>
      <c r="B41" s="71"/>
      <c r="C41" s="71"/>
      <c r="D41" s="71"/>
      <c r="E41" s="71"/>
      <c r="F41" s="71"/>
      <c r="G41" s="71"/>
      <c r="H41" s="71"/>
      <c r="I41" s="72"/>
      <c r="J41" s="37"/>
      <c r="K41" s="49"/>
      <c r="L41" s="45"/>
      <c r="N41" s="17"/>
    </row>
    <row r="42" spans="1:15" ht="12.75">
      <c r="A42" s="103" t="s">
        <v>92</v>
      </c>
      <c r="B42" s="71"/>
      <c r="C42" s="71"/>
      <c r="D42" s="71"/>
      <c r="E42" s="71"/>
      <c r="F42" s="71"/>
      <c r="G42" s="71"/>
      <c r="H42" s="71"/>
      <c r="I42" s="72"/>
      <c r="J42" s="37"/>
      <c r="K42" s="49"/>
      <c r="L42" s="45"/>
      <c r="N42" s="17"/>
      <c r="O42" s="17"/>
    </row>
    <row r="43" spans="1:15" ht="12.75">
      <c r="A43" s="103" t="s">
        <v>2</v>
      </c>
      <c r="B43" s="71"/>
      <c r="C43" s="71"/>
      <c r="D43" s="71"/>
      <c r="E43" s="71"/>
      <c r="F43" s="71"/>
      <c r="G43" s="71"/>
      <c r="H43" s="71"/>
      <c r="I43" s="61">
        <f>K43+L43</f>
        <v>33774899</v>
      </c>
      <c r="J43" s="37"/>
      <c r="K43" s="53">
        <v>33774599</v>
      </c>
      <c r="L43" s="8">
        <v>300</v>
      </c>
      <c r="M43" s="46"/>
      <c r="N43" s="18"/>
      <c r="O43" s="31"/>
    </row>
    <row r="44" spans="1:15" ht="12.75">
      <c r="A44" s="59" t="s">
        <v>7</v>
      </c>
      <c r="B44" s="71"/>
      <c r="C44" s="71"/>
      <c r="D44" s="71"/>
      <c r="E44" s="71"/>
      <c r="F44" s="71"/>
      <c r="G44" s="71"/>
      <c r="H44" s="71"/>
      <c r="I44" s="82"/>
      <c r="J44" s="37"/>
      <c r="K44" s="49"/>
      <c r="L44" s="45"/>
      <c r="N44" s="17"/>
      <c r="O44" s="17"/>
    </row>
    <row r="45" spans="1:15" ht="9.75" customHeight="1">
      <c r="A45" s="59"/>
      <c r="B45" s="71"/>
      <c r="C45" s="71"/>
      <c r="D45" s="71"/>
      <c r="E45" s="71"/>
      <c r="F45" s="71"/>
      <c r="G45" s="71"/>
      <c r="H45" s="71"/>
      <c r="I45" s="82"/>
      <c r="J45" s="37"/>
      <c r="K45" s="49"/>
      <c r="L45" s="45"/>
      <c r="N45" s="31"/>
      <c r="O45" s="17"/>
    </row>
    <row r="46" spans="1:15" ht="12.75">
      <c r="A46" s="103" t="s">
        <v>93</v>
      </c>
      <c r="B46" s="60"/>
      <c r="C46" s="60"/>
      <c r="D46" s="60"/>
      <c r="E46" s="60"/>
      <c r="F46" s="60"/>
      <c r="G46" s="60"/>
      <c r="H46" s="60"/>
      <c r="I46" s="72"/>
      <c r="J46" s="37"/>
      <c r="K46" s="52"/>
      <c r="L46" s="45"/>
      <c r="N46" s="17"/>
      <c r="O46" s="17"/>
    </row>
    <row r="47" spans="1:15" ht="12.75">
      <c r="A47" s="123" t="s">
        <v>2</v>
      </c>
      <c r="B47" s="123"/>
      <c r="C47" s="60"/>
      <c r="D47" s="60"/>
      <c r="E47" s="60"/>
      <c r="F47" s="60"/>
      <c r="G47" s="60"/>
      <c r="H47" s="60"/>
      <c r="I47" s="61">
        <f>K47+L47</f>
        <v>29811244.91</v>
      </c>
      <c r="J47" s="37"/>
      <c r="K47" s="53">
        <v>29810944.91</v>
      </c>
      <c r="L47" s="8">
        <v>300</v>
      </c>
      <c r="N47" s="94">
        <f>L47+L67</f>
        <v>300</v>
      </c>
      <c r="O47" s="95">
        <f>N47-L43</f>
        <v>0</v>
      </c>
    </row>
    <row r="48" spans="1:15" ht="9.75" customHeight="1" hidden="1">
      <c r="A48" s="103"/>
      <c r="B48" s="103"/>
      <c r="C48" s="60"/>
      <c r="D48" s="60"/>
      <c r="E48" s="60"/>
      <c r="F48" s="60"/>
      <c r="G48" s="60"/>
      <c r="H48" s="60"/>
      <c r="I48" s="61"/>
      <c r="J48" s="37"/>
      <c r="K48" s="53"/>
      <c r="L48" s="45"/>
      <c r="N48" s="94"/>
      <c r="O48" s="95"/>
    </row>
    <row r="49" spans="1:15" ht="12.75" hidden="1">
      <c r="A49" s="103" t="s">
        <v>52</v>
      </c>
      <c r="B49" s="103"/>
      <c r="C49" s="60"/>
      <c r="D49" s="60"/>
      <c r="E49" s="60"/>
      <c r="F49" s="60"/>
      <c r="G49" s="60"/>
      <c r="H49" s="60"/>
      <c r="I49" s="61"/>
      <c r="J49" s="37"/>
      <c r="K49" s="53"/>
      <c r="L49" s="38"/>
      <c r="N49" s="94"/>
      <c r="O49" s="95"/>
    </row>
    <row r="50" spans="1:15" ht="12.75" hidden="1">
      <c r="A50" s="103" t="s">
        <v>50</v>
      </c>
      <c r="B50" s="103"/>
      <c r="C50" s="60"/>
      <c r="D50" s="60"/>
      <c r="E50" s="60"/>
      <c r="F50" s="60"/>
      <c r="G50" s="60"/>
      <c r="H50" s="60"/>
      <c r="I50" s="61"/>
      <c r="J50" s="37"/>
      <c r="K50" s="53"/>
      <c r="L50" s="38"/>
      <c r="N50" s="94"/>
      <c r="O50" s="95"/>
    </row>
    <row r="51" spans="1:15" ht="12.75" hidden="1">
      <c r="A51" s="103" t="s">
        <v>51</v>
      </c>
      <c r="B51" s="103"/>
      <c r="C51" s="60"/>
      <c r="D51" s="60"/>
      <c r="E51" s="60"/>
      <c r="F51" s="60"/>
      <c r="G51" s="60"/>
      <c r="H51" s="60"/>
      <c r="I51" s="61"/>
      <c r="J51" s="37"/>
      <c r="K51" s="53"/>
      <c r="L51" s="92">
        <f>19301.56+318000</f>
        <v>337301.56</v>
      </c>
      <c r="N51" s="94"/>
      <c r="O51" s="95"/>
    </row>
    <row r="52" spans="1:15" ht="12.75" hidden="1">
      <c r="A52" s="103"/>
      <c r="B52" s="103"/>
      <c r="C52" s="60"/>
      <c r="D52" s="60"/>
      <c r="E52" s="60"/>
      <c r="F52" s="60"/>
      <c r="G52" s="60"/>
      <c r="H52" s="60"/>
      <c r="I52" s="61"/>
      <c r="J52" s="37"/>
      <c r="K52" s="53"/>
      <c r="L52" s="38"/>
      <c r="N52" s="94"/>
      <c r="O52" s="95"/>
    </row>
    <row r="53" spans="1:15" ht="12.75" hidden="1">
      <c r="A53" s="103"/>
      <c r="B53" s="103"/>
      <c r="C53" s="60"/>
      <c r="D53" s="60"/>
      <c r="E53" s="60"/>
      <c r="F53" s="60"/>
      <c r="G53" s="60"/>
      <c r="H53" s="60"/>
      <c r="I53" s="61"/>
      <c r="J53" s="37"/>
      <c r="K53" s="53"/>
      <c r="L53" s="38"/>
      <c r="N53" s="94"/>
      <c r="O53" s="95"/>
    </row>
    <row r="54" spans="1:15" ht="12.75" hidden="1">
      <c r="A54" s="103"/>
      <c r="B54" s="103"/>
      <c r="C54" s="60"/>
      <c r="D54" s="60"/>
      <c r="E54" s="60"/>
      <c r="F54" s="60"/>
      <c r="G54" s="60"/>
      <c r="H54" s="60"/>
      <c r="I54" s="61"/>
      <c r="J54" s="37"/>
      <c r="K54" s="53"/>
      <c r="L54" s="38"/>
      <c r="N54" s="94"/>
      <c r="O54" s="95"/>
    </row>
    <row r="55" spans="1:15" ht="12.75" hidden="1">
      <c r="A55" s="103"/>
      <c r="B55" s="103"/>
      <c r="C55" s="60"/>
      <c r="D55" s="60"/>
      <c r="E55" s="60"/>
      <c r="F55" s="60"/>
      <c r="G55" s="60"/>
      <c r="H55" s="60"/>
      <c r="I55" s="61"/>
      <c r="J55" s="37"/>
      <c r="K55" s="53"/>
      <c r="L55" s="38"/>
      <c r="N55" s="94"/>
      <c r="O55" s="95"/>
    </row>
    <row r="56" spans="1:15" ht="12.75" hidden="1">
      <c r="A56" s="103"/>
      <c r="B56" s="103"/>
      <c r="C56" s="60"/>
      <c r="D56" s="60"/>
      <c r="E56" s="60"/>
      <c r="F56" s="60"/>
      <c r="G56" s="60"/>
      <c r="H56" s="60"/>
      <c r="I56" s="61"/>
      <c r="J56" s="37"/>
      <c r="K56" s="53"/>
      <c r="L56" s="38"/>
      <c r="N56" s="94"/>
      <c r="O56" s="95"/>
    </row>
    <row r="57" spans="1:15" ht="12.75" hidden="1">
      <c r="A57" s="103"/>
      <c r="B57" s="103"/>
      <c r="C57" s="60"/>
      <c r="D57" s="60"/>
      <c r="E57" s="60"/>
      <c r="F57" s="60"/>
      <c r="G57" s="60"/>
      <c r="H57" s="60"/>
      <c r="I57" s="61"/>
      <c r="J57" s="37"/>
      <c r="K57" s="53"/>
      <c r="L57" s="38"/>
      <c r="N57" s="94"/>
      <c r="O57" s="95"/>
    </row>
    <row r="58" spans="1:15" ht="12.75" customHeight="1" hidden="1">
      <c r="A58" s="103" t="s">
        <v>40</v>
      </c>
      <c r="B58" s="103"/>
      <c r="C58" s="60"/>
      <c r="D58" s="60"/>
      <c r="E58" s="60"/>
      <c r="F58" s="60"/>
      <c r="G58" s="60"/>
      <c r="H58" s="60"/>
      <c r="I58" s="61"/>
      <c r="J58" s="37"/>
      <c r="K58" s="53"/>
      <c r="L58" s="38"/>
      <c r="N58" s="94"/>
      <c r="O58" s="95"/>
    </row>
    <row r="59" spans="1:15" ht="21" customHeight="1" hidden="1">
      <c r="A59" s="83" t="s">
        <v>33</v>
      </c>
      <c r="B59" s="103"/>
      <c r="C59" s="60"/>
      <c r="D59" s="60"/>
      <c r="E59" s="60"/>
      <c r="F59" s="60"/>
      <c r="G59" s="60"/>
      <c r="H59" s="60"/>
      <c r="I59" s="61"/>
      <c r="J59" s="37"/>
      <c r="K59" s="53"/>
      <c r="L59" s="38"/>
      <c r="N59" s="94"/>
      <c r="O59" s="95"/>
    </row>
    <row r="60" spans="1:15" ht="12.75" customHeight="1" hidden="1">
      <c r="A60" s="75" t="s">
        <v>37</v>
      </c>
      <c r="B60" s="103"/>
      <c r="C60" s="60"/>
      <c r="D60" s="60"/>
      <c r="E60" s="60"/>
      <c r="F60" s="60"/>
      <c r="G60" s="60"/>
      <c r="H60" s="60"/>
      <c r="I60" s="61"/>
      <c r="J60" s="37"/>
      <c r="K60" s="53"/>
      <c r="L60" s="38"/>
      <c r="N60" s="94"/>
      <c r="O60" s="95"/>
    </row>
    <row r="61" spans="1:15" ht="12.75" customHeight="1" hidden="1">
      <c r="A61" s="75" t="s">
        <v>31</v>
      </c>
      <c r="B61" s="103"/>
      <c r="C61" s="60"/>
      <c r="D61" s="60"/>
      <c r="E61" s="60"/>
      <c r="F61" s="60"/>
      <c r="G61" s="60"/>
      <c r="H61" s="60"/>
      <c r="I61" s="61"/>
      <c r="J61" s="37"/>
      <c r="K61" s="53"/>
      <c r="L61" s="38"/>
      <c r="N61" s="94"/>
      <c r="O61" s="95"/>
    </row>
    <row r="62" spans="1:15" ht="12.75" customHeight="1" hidden="1">
      <c r="A62" s="75" t="s">
        <v>38</v>
      </c>
      <c r="B62" s="103"/>
      <c r="C62" s="60"/>
      <c r="D62" s="60"/>
      <c r="E62" s="60"/>
      <c r="F62" s="60"/>
      <c r="G62" s="60"/>
      <c r="H62" s="60"/>
      <c r="I62" s="61"/>
      <c r="J62" s="37"/>
      <c r="K62" s="53"/>
      <c r="L62" s="38"/>
      <c r="N62" s="94"/>
      <c r="O62" s="95"/>
    </row>
    <row r="63" spans="1:15" ht="12.75" customHeight="1" hidden="1">
      <c r="A63" s="75" t="s">
        <v>39</v>
      </c>
      <c r="B63" s="103"/>
      <c r="C63" s="60"/>
      <c r="D63" s="60"/>
      <c r="E63" s="60"/>
      <c r="F63" s="60"/>
      <c r="G63" s="60"/>
      <c r="H63" s="60"/>
      <c r="I63" s="61"/>
      <c r="J63" s="37"/>
      <c r="K63" s="53"/>
      <c r="L63" s="38"/>
      <c r="N63" s="94"/>
      <c r="O63" s="95"/>
    </row>
    <row r="64" spans="1:15" ht="6" customHeight="1" hidden="1">
      <c r="A64" s="75"/>
      <c r="B64" s="103"/>
      <c r="C64" s="60"/>
      <c r="D64" s="60"/>
      <c r="E64" s="60"/>
      <c r="F64" s="60"/>
      <c r="G64" s="60"/>
      <c r="H64" s="60"/>
      <c r="I64" s="61"/>
      <c r="J64" s="37"/>
      <c r="K64" s="53"/>
      <c r="L64" s="38"/>
      <c r="N64" s="94"/>
      <c r="O64" s="95"/>
    </row>
    <row r="65" spans="1:15" ht="12.75" hidden="1">
      <c r="A65" s="59"/>
      <c r="B65" s="71"/>
      <c r="C65" s="71"/>
      <c r="D65" s="71"/>
      <c r="E65" s="71"/>
      <c r="F65" s="71"/>
      <c r="G65" s="71"/>
      <c r="H65" s="71"/>
      <c r="I65" s="82"/>
      <c r="J65" s="37"/>
      <c r="K65" s="49"/>
      <c r="L65" s="38"/>
      <c r="N65" s="94">
        <f>I67+I47</f>
        <v>31049713.48</v>
      </c>
      <c r="O65" s="95">
        <f>N65-I43</f>
        <v>-2725185.5199999996</v>
      </c>
    </row>
    <row r="66" spans="1:15" ht="12.75" hidden="1">
      <c r="A66" s="103" t="s">
        <v>30</v>
      </c>
      <c r="B66" s="60"/>
      <c r="C66" s="60"/>
      <c r="D66" s="60"/>
      <c r="E66" s="60"/>
      <c r="F66" s="60"/>
      <c r="G66" s="60"/>
      <c r="H66" s="60"/>
      <c r="I66" s="72"/>
      <c r="J66" s="45"/>
      <c r="K66" s="52"/>
      <c r="L66" s="38"/>
      <c r="N66" s="94"/>
      <c r="O66" s="94"/>
    </row>
    <row r="67" spans="1:15" ht="12.75" hidden="1">
      <c r="A67" s="123" t="s">
        <v>2</v>
      </c>
      <c r="B67" s="123"/>
      <c r="C67" s="60"/>
      <c r="D67" s="60"/>
      <c r="E67" s="60"/>
      <c r="F67" s="60"/>
      <c r="G67" s="60"/>
      <c r="H67" s="60"/>
      <c r="I67" s="61">
        <f>K67+L67</f>
        <v>1238468.57</v>
      </c>
      <c r="J67" s="45"/>
      <c r="K67" s="53">
        <v>1238468.57</v>
      </c>
      <c r="L67" s="38">
        <v>0</v>
      </c>
      <c r="M67" s="13"/>
      <c r="N67" s="94"/>
      <c r="O67" s="94"/>
    </row>
    <row r="68" spans="1:15" ht="12.75" hidden="1">
      <c r="A68" s="59" t="s">
        <v>26</v>
      </c>
      <c r="B68" s="103"/>
      <c r="C68" s="60"/>
      <c r="D68" s="60"/>
      <c r="E68" s="60"/>
      <c r="F68" s="60"/>
      <c r="G68" s="60"/>
      <c r="H68" s="60"/>
      <c r="I68" s="61"/>
      <c r="J68" s="45"/>
      <c r="K68" s="49"/>
      <c r="L68" s="38"/>
      <c r="N68" s="94"/>
      <c r="O68" s="94"/>
    </row>
    <row r="69" spans="1:15" ht="12.75" hidden="1">
      <c r="A69" s="59"/>
      <c r="B69" s="103"/>
      <c r="C69" s="60"/>
      <c r="D69" s="60"/>
      <c r="E69" s="60"/>
      <c r="F69" s="60"/>
      <c r="G69" s="60"/>
      <c r="H69" s="60"/>
      <c r="I69" s="61"/>
      <c r="J69" s="37"/>
      <c r="K69" s="51"/>
      <c r="L69" s="38"/>
      <c r="M69" s="46"/>
      <c r="N69" s="96"/>
      <c r="O69" s="97">
        <f>L47+L67</f>
        <v>300</v>
      </c>
    </row>
    <row r="70" spans="1:14" ht="12.75" hidden="1">
      <c r="A70" s="67" t="s">
        <v>28</v>
      </c>
      <c r="B70" s="65"/>
      <c r="C70" s="65"/>
      <c r="D70" s="65"/>
      <c r="E70" s="65"/>
      <c r="F70" s="65"/>
      <c r="G70" s="65"/>
      <c r="H70" s="65"/>
      <c r="I70" s="66"/>
      <c r="J70" s="45"/>
      <c r="K70" s="49"/>
      <c r="L70" s="38"/>
      <c r="M70" s="14"/>
      <c r="N70" s="17"/>
    </row>
    <row r="71" spans="1:14" ht="12.75" hidden="1">
      <c r="A71" s="103" t="s">
        <v>27</v>
      </c>
      <c r="B71" s="103"/>
      <c r="C71" s="60"/>
      <c r="D71" s="60"/>
      <c r="E71" s="60"/>
      <c r="F71" s="60"/>
      <c r="G71" s="60"/>
      <c r="H71" s="60"/>
      <c r="I71" s="61"/>
      <c r="J71" s="45"/>
      <c r="K71" s="49"/>
      <c r="L71" s="38"/>
      <c r="M71" s="14"/>
      <c r="N71" s="17"/>
    </row>
    <row r="72" spans="1:14" ht="12.75" hidden="1">
      <c r="A72" s="91" t="s">
        <v>76</v>
      </c>
      <c r="B72" s="103"/>
      <c r="C72" s="60"/>
      <c r="D72" s="60"/>
      <c r="E72" s="60"/>
      <c r="F72" s="60"/>
      <c r="G72" s="60"/>
      <c r="H72" s="60"/>
      <c r="I72" s="61"/>
      <c r="J72" s="45"/>
      <c r="K72" s="49"/>
      <c r="L72" s="38"/>
      <c r="M72" s="14"/>
      <c r="N72" s="17"/>
    </row>
    <row r="73" spans="1:14" ht="12.75" hidden="1">
      <c r="A73" s="91" t="s">
        <v>77</v>
      </c>
      <c r="B73" s="103"/>
      <c r="C73" s="60"/>
      <c r="D73" s="60"/>
      <c r="E73" s="60"/>
      <c r="F73" s="60"/>
      <c r="G73" s="60"/>
      <c r="H73" s="60"/>
      <c r="I73" s="61"/>
      <c r="J73" s="45"/>
      <c r="K73" s="49"/>
      <c r="L73" s="38"/>
      <c r="M73" s="14"/>
      <c r="N73" s="17"/>
    </row>
    <row r="74" spans="1:14" ht="12.75">
      <c r="A74" s="59" t="s">
        <v>7</v>
      </c>
      <c r="B74" s="71"/>
      <c r="C74" s="71"/>
      <c r="D74" s="60"/>
      <c r="E74" s="60"/>
      <c r="F74" s="60"/>
      <c r="G74" s="60"/>
      <c r="H74" s="60"/>
      <c r="I74" s="61"/>
      <c r="J74" s="45"/>
      <c r="K74" s="49"/>
      <c r="L74" s="38"/>
      <c r="M74" s="14"/>
      <c r="N74" s="17"/>
    </row>
    <row r="75" spans="1:14" ht="12.75" hidden="1">
      <c r="A75" s="67" t="s">
        <v>61</v>
      </c>
      <c r="B75" s="103"/>
      <c r="C75" s="60"/>
      <c r="D75" s="60"/>
      <c r="E75" s="60"/>
      <c r="F75" s="60"/>
      <c r="G75" s="60"/>
      <c r="H75" s="60"/>
      <c r="I75" s="61"/>
      <c r="J75" s="45"/>
      <c r="K75" s="49"/>
      <c r="L75" s="38"/>
      <c r="M75" s="14"/>
      <c r="N75" s="17"/>
    </row>
    <row r="76" spans="1:14" ht="12.75" hidden="1">
      <c r="A76" s="39" t="s">
        <v>32</v>
      </c>
      <c r="B76" s="103"/>
      <c r="C76" s="60"/>
      <c r="D76" s="60"/>
      <c r="E76" s="60"/>
      <c r="F76" s="60"/>
      <c r="G76" s="60"/>
      <c r="H76" s="60"/>
      <c r="I76" s="61"/>
      <c r="J76" s="45"/>
      <c r="K76" s="49"/>
      <c r="L76" s="38"/>
      <c r="M76" s="14"/>
      <c r="N76" s="17"/>
    </row>
    <row r="77" spans="1:14" ht="12.75" hidden="1">
      <c r="A77" s="73" t="s">
        <v>53</v>
      </c>
      <c r="B77" s="103"/>
      <c r="C77" s="60"/>
      <c r="D77" s="60"/>
      <c r="E77" s="60"/>
      <c r="F77" s="60"/>
      <c r="G77" s="60"/>
      <c r="H77" s="60"/>
      <c r="I77" s="61"/>
      <c r="J77" s="45"/>
      <c r="K77" s="49"/>
      <c r="L77" s="38"/>
      <c r="M77" s="14"/>
      <c r="N77" s="17"/>
    </row>
    <row r="78" spans="1:14" ht="12.75" hidden="1">
      <c r="A78" s="98"/>
      <c r="B78" s="91" t="s">
        <v>60</v>
      </c>
      <c r="C78" s="99"/>
      <c r="D78" s="99"/>
      <c r="E78" s="99"/>
      <c r="F78" s="60"/>
      <c r="G78" s="60"/>
      <c r="H78" s="60"/>
      <c r="I78" s="61"/>
      <c r="J78" s="45"/>
      <c r="K78" s="49"/>
      <c r="L78" s="38"/>
      <c r="M78" s="14"/>
      <c r="N78" s="17"/>
    </row>
    <row r="79" spans="1:14" ht="12.75" hidden="1">
      <c r="A79" s="62" t="s">
        <v>96</v>
      </c>
      <c r="B79" s="103"/>
      <c r="C79" s="60"/>
      <c r="D79" s="60"/>
      <c r="E79" s="60"/>
      <c r="F79" s="60"/>
      <c r="G79" s="60"/>
      <c r="H79" s="60"/>
      <c r="I79" s="61"/>
      <c r="J79" s="45"/>
      <c r="K79" s="49"/>
      <c r="L79" s="38"/>
      <c r="M79" s="14"/>
      <c r="N79" s="17"/>
    </row>
    <row r="80" spans="1:14" ht="12.75" hidden="1">
      <c r="A80" s="103" t="s">
        <v>56</v>
      </c>
      <c r="B80" s="103"/>
      <c r="C80" s="60"/>
      <c r="D80" s="60"/>
      <c r="E80" s="60"/>
      <c r="F80" s="60"/>
      <c r="G80" s="60"/>
      <c r="H80" s="60"/>
      <c r="I80" s="61"/>
      <c r="J80" s="45"/>
      <c r="K80" s="49"/>
      <c r="L80" s="38"/>
      <c r="M80" s="14"/>
      <c r="N80" s="17"/>
    </row>
    <row r="81" spans="1:14" ht="12.75" hidden="1">
      <c r="A81" s="79" t="s">
        <v>55</v>
      </c>
      <c r="B81" s="103"/>
      <c r="C81" s="60"/>
      <c r="D81" s="60"/>
      <c r="E81" s="60"/>
      <c r="F81" s="60"/>
      <c r="G81" s="60"/>
      <c r="H81" s="60"/>
      <c r="I81" s="61"/>
      <c r="J81" s="45"/>
      <c r="K81" s="49"/>
      <c r="L81" s="38"/>
      <c r="M81" s="14"/>
      <c r="N81" s="17"/>
    </row>
    <row r="82" spans="1:14" ht="12.75" hidden="1">
      <c r="A82" s="103" t="s">
        <v>42</v>
      </c>
      <c r="B82" s="103"/>
      <c r="C82" s="60"/>
      <c r="D82" s="60"/>
      <c r="E82" s="60"/>
      <c r="F82" s="60"/>
      <c r="G82" s="60"/>
      <c r="H82" s="60"/>
      <c r="I82" s="61"/>
      <c r="J82" s="45"/>
      <c r="K82" s="90" t="s">
        <v>36</v>
      </c>
      <c r="L82" s="38"/>
      <c r="M82" s="14"/>
      <c r="N82" s="17"/>
    </row>
    <row r="83" spans="1:14" ht="12.75" hidden="1">
      <c r="A83" s="36" t="s">
        <v>41</v>
      </c>
      <c r="B83" s="103"/>
      <c r="C83" s="60"/>
      <c r="D83" s="60"/>
      <c r="E83" s="60"/>
      <c r="F83" s="60"/>
      <c r="G83" s="60"/>
      <c r="H83" s="60"/>
      <c r="I83" s="61"/>
      <c r="J83" s="45"/>
      <c r="K83" s="89"/>
      <c r="L83" s="38"/>
      <c r="M83" s="14"/>
      <c r="N83" s="17"/>
    </row>
    <row r="84" spans="1:14" ht="12.75" hidden="1">
      <c r="A84" s="36" t="s">
        <v>43</v>
      </c>
      <c r="B84" s="103"/>
      <c r="C84" s="60"/>
      <c r="D84" s="60"/>
      <c r="E84" s="60"/>
      <c r="F84" s="60"/>
      <c r="G84" s="60"/>
      <c r="H84" s="60"/>
      <c r="I84" s="61"/>
      <c r="J84" s="45"/>
      <c r="K84" s="89"/>
      <c r="L84" s="38"/>
      <c r="M84" s="14"/>
      <c r="N84" s="17"/>
    </row>
    <row r="85" spans="1:14" ht="10.5" customHeight="1" hidden="1">
      <c r="A85" s="36"/>
      <c r="B85" s="103"/>
      <c r="C85" s="60"/>
      <c r="D85" s="60"/>
      <c r="E85" s="60"/>
      <c r="F85" s="60"/>
      <c r="G85" s="60"/>
      <c r="H85" s="60"/>
      <c r="I85" s="61"/>
      <c r="J85" s="45"/>
      <c r="K85" s="49"/>
      <c r="L85" s="38"/>
      <c r="M85" s="14"/>
      <c r="N85" s="17"/>
    </row>
    <row r="86" spans="1:14" ht="12.75" hidden="1">
      <c r="A86" s="59"/>
      <c r="B86" s="103"/>
      <c r="C86" s="60"/>
      <c r="D86" s="60"/>
      <c r="E86" s="60"/>
      <c r="F86" s="60"/>
      <c r="G86" s="60"/>
      <c r="H86" s="60"/>
      <c r="I86" s="61"/>
      <c r="J86" s="45"/>
      <c r="K86" s="42"/>
      <c r="L86" s="38"/>
      <c r="N86" s="31"/>
    </row>
    <row r="87" spans="1:14" ht="12.75" hidden="1">
      <c r="A87" s="103" t="s">
        <v>63</v>
      </c>
      <c r="B87" s="103"/>
      <c r="C87" s="60"/>
      <c r="D87" s="60"/>
      <c r="E87" s="60"/>
      <c r="F87" s="60"/>
      <c r="G87" s="60"/>
      <c r="H87" s="60"/>
      <c r="I87" s="61"/>
      <c r="J87" s="45"/>
      <c r="K87" s="42"/>
      <c r="L87" s="38"/>
      <c r="N87" s="31"/>
    </row>
    <row r="88" spans="1:14" ht="14.25" customHeight="1" hidden="1">
      <c r="A88" s="36" t="s">
        <v>62</v>
      </c>
      <c r="B88" s="74"/>
      <c r="C88" s="74"/>
      <c r="D88" s="74"/>
      <c r="E88" s="74"/>
      <c r="F88" s="74"/>
      <c r="G88" s="74"/>
      <c r="H88" s="74"/>
      <c r="I88" s="74"/>
      <c r="J88" s="45"/>
      <c r="K88" s="42"/>
      <c r="L88" s="38"/>
      <c r="N88" s="31"/>
    </row>
    <row r="89" spans="1:9" ht="43.5" customHeight="1">
      <c r="A89" s="118" t="s">
        <v>108</v>
      </c>
      <c r="B89" s="119"/>
      <c r="C89" s="119"/>
      <c r="D89" s="119"/>
      <c r="E89" s="119"/>
      <c r="F89" s="119"/>
      <c r="G89" s="119"/>
      <c r="H89" s="119"/>
      <c r="I89" s="119"/>
    </row>
    <row r="90" spans="1:9" ht="12.75">
      <c r="A90" s="124"/>
      <c r="B90" s="124"/>
      <c r="C90" s="124"/>
      <c r="D90" s="124"/>
      <c r="E90" s="124"/>
      <c r="F90" s="124"/>
      <c r="G90" s="124"/>
      <c r="H90" s="124"/>
      <c r="I90" s="124"/>
    </row>
    <row r="91" spans="1:9" ht="12.75">
      <c r="A91" s="104"/>
      <c r="B91" s="104"/>
      <c r="C91" s="104"/>
      <c r="D91" s="104"/>
      <c r="E91" s="104"/>
      <c r="F91" s="104"/>
      <c r="G91" s="104"/>
      <c r="H91" s="104"/>
      <c r="I91"/>
    </row>
    <row r="92" spans="1:9" ht="12.75">
      <c r="A92" s="104"/>
      <c r="B92" s="104"/>
      <c r="C92" s="104"/>
      <c r="D92" s="104"/>
      <c r="E92" s="104"/>
      <c r="F92" s="104"/>
      <c r="G92" s="104"/>
      <c r="H92" s="104"/>
      <c r="I92" s="107"/>
    </row>
    <row r="93" spans="1:9" ht="12.75">
      <c r="A93" s="105"/>
      <c r="B93" s="104"/>
      <c r="C93" s="104"/>
      <c r="D93" s="104"/>
      <c r="E93" s="104"/>
      <c r="F93" s="104"/>
      <c r="G93" s="104"/>
      <c r="H93" s="104"/>
      <c r="I93" s="107"/>
    </row>
    <row r="94" spans="1:9" ht="12.75">
      <c r="A94" s="106"/>
      <c r="B94" s="104"/>
      <c r="C94" s="104"/>
      <c r="D94" s="104"/>
      <c r="E94" s="104"/>
      <c r="F94" s="104"/>
      <c r="G94" s="104"/>
      <c r="H94" s="104"/>
      <c r="I94" s="107"/>
    </row>
    <row r="95" ht="12.75">
      <c r="A95" s="79"/>
    </row>
    <row r="96" ht="12.75">
      <c r="A96" s="39"/>
    </row>
    <row r="97" ht="12.75">
      <c r="A97" s="36"/>
    </row>
    <row r="98" ht="12.75">
      <c r="A98" s="36"/>
    </row>
  </sheetData>
  <sheetProtection/>
  <mergeCells count="11">
    <mergeCell ref="A1:I1"/>
    <mergeCell ref="A2:I2"/>
    <mergeCell ref="A3:I3"/>
    <mergeCell ref="A12:I12"/>
    <mergeCell ref="A47:B47"/>
    <mergeCell ref="A89:I89"/>
    <mergeCell ref="A30:I30"/>
    <mergeCell ref="A33:I33"/>
    <mergeCell ref="A34:I34"/>
    <mergeCell ref="A67:B67"/>
    <mergeCell ref="A90:I90"/>
  </mergeCells>
  <printOptions/>
  <pageMargins left="0.5118110236220472" right="0.11811023622047245" top="0.5511811023622047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1">
      <selection activeCell="F95" sqref="A1:F95"/>
    </sheetView>
  </sheetViews>
  <sheetFormatPr defaultColWidth="11.75390625" defaultRowHeight="12.75"/>
  <cols>
    <col min="1" max="1" width="7.125" style="0" customWidth="1"/>
    <col min="2" max="2" width="11.75390625" style="0" customWidth="1"/>
    <col min="3" max="3" width="14.625" style="0" customWidth="1"/>
    <col min="4" max="4" width="20.625" style="0" customWidth="1"/>
    <col min="5" max="5" width="15.375" style="0" bestFit="1" customWidth="1"/>
    <col min="6" max="6" width="17.25390625" style="0" customWidth="1"/>
    <col min="7" max="7" width="14.625" style="0" customWidth="1"/>
    <col min="8" max="8" width="14.00390625" style="0" customWidth="1"/>
    <col min="9" max="9" width="12.75390625" style="0" customWidth="1"/>
    <col min="10" max="10" width="12.25390625" style="0" bestFit="1" customWidth="1"/>
    <col min="11" max="11" width="11.75390625" style="0" customWidth="1"/>
    <col min="12" max="12" width="13.125" style="0" customWidth="1"/>
  </cols>
  <sheetData>
    <row r="1" spans="1:5" ht="14.25">
      <c r="A1" s="57" t="s">
        <v>8</v>
      </c>
      <c r="B1" s="58"/>
      <c r="C1" s="58"/>
      <c r="D1" s="58"/>
      <c r="E1" s="102"/>
    </row>
    <row r="2" spans="1:14" ht="14.25">
      <c r="A2" s="57" t="s">
        <v>97</v>
      </c>
      <c r="B2" s="58"/>
      <c r="C2" s="58"/>
      <c r="D2" s="58"/>
      <c r="E2" s="102"/>
      <c r="F2" s="58"/>
      <c r="G2" s="58"/>
      <c r="J2" s="22"/>
      <c r="N2" s="13"/>
    </row>
    <row r="3" spans="1:14" ht="14.25">
      <c r="A3" s="57" t="s">
        <v>98</v>
      </c>
      <c r="B3" s="58"/>
      <c r="C3" s="58"/>
      <c r="D3" s="58"/>
      <c r="E3" s="102"/>
      <c r="F3" s="58"/>
      <c r="G3" s="58"/>
      <c r="H3" s="57"/>
      <c r="J3" s="22"/>
      <c r="N3" s="13"/>
    </row>
    <row r="4" spans="1:14" ht="15">
      <c r="A4" s="58"/>
      <c r="B4" s="58"/>
      <c r="C4" s="58"/>
      <c r="D4" s="58"/>
      <c r="E4" s="102"/>
      <c r="F4" s="58"/>
      <c r="H4" s="57"/>
      <c r="I4" s="37"/>
      <c r="J4" s="32"/>
      <c r="K4" s="23"/>
      <c r="N4" s="13"/>
    </row>
    <row r="5" spans="1:14" ht="15" customHeight="1">
      <c r="A5" s="58"/>
      <c r="B5" s="58"/>
      <c r="C5" s="58"/>
      <c r="D5" s="58"/>
      <c r="E5" s="102"/>
      <c r="H5" s="57"/>
      <c r="I5" s="37"/>
      <c r="J5" s="32"/>
      <c r="K5" s="23"/>
      <c r="N5" s="13"/>
    </row>
    <row r="6" spans="1:14" ht="15">
      <c r="A6" s="58"/>
      <c r="B6" s="58"/>
      <c r="C6" s="58"/>
      <c r="D6" s="58"/>
      <c r="E6" s="13"/>
      <c r="H6" s="57"/>
      <c r="I6" s="37"/>
      <c r="J6" s="32"/>
      <c r="K6" s="23"/>
      <c r="N6" s="13"/>
    </row>
    <row r="7" spans="5:14" ht="15">
      <c r="E7" s="13"/>
      <c r="H7" s="37"/>
      <c r="I7" s="37"/>
      <c r="J7" s="32"/>
      <c r="K7" s="23"/>
      <c r="N7" s="13"/>
    </row>
    <row r="8" spans="1:14" ht="14.25">
      <c r="A8" s="57" t="s">
        <v>109</v>
      </c>
      <c r="B8" s="23"/>
      <c r="C8" s="23"/>
      <c r="D8" s="23"/>
      <c r="E8" s="84">
        <v>32791599</v>
      </c>
      <c r="F8" s="23"/>
      <c r="G8" s="13"/>
      <c r="H8" s="38"/>
      <c r="I8" s="37"/>
      <c r="N8" s="13"/>
    </row>
    <row r="9" spans="1:14" ht="15">
      <c r="A9" s="68" t="s">
        <v>9</v>
      </c>
      <c r="B9" s="26"/>
      <c r="C9" s="26"/>
      <c r="D9" s="26"/>
      <c r="E9" s="85">
        <v>300</v>
      </c>
      <c r="F9" s="23"/>
      <c r="H9" s="37"/>
      <c r="I9" s="37"/>
      <c r="N9" s="13"/>
    </row>
    <row r="10" spans="1:14" ht="14.25">
      <c r="A10" s="57" t="s">
        <v>6</v>
      </c>
      <c r="B10" s="23"/>
      <c r="C10" s="23"/>
      <c r="D10" s="23"/>
      <c r="E10" s="84">
        <f>SUM(E8:E9)</f>
        <v>32791899</v>
      </c>
      <c r="F10" s="25"/>
      <c r="H10" s="37"/>
      <c r="I10" s="37"/>
      <c r="N10" s="13"/>
    </row>
    <row r="11" spans="1:14" ht="14.25">
      <c r="A11" s="57"/>
      <c r="B11" s="23"/>
      <c r="C11" s="23"/>
      <c r="D11" s="23"/>
      <c r="E11" s="84"/>
      <c r="F11" s="23"/>
      <c r="H11" s="37"/>
      <c r="I11" s="37"/>
      <c r="N11" s="13"/>
    </row>
    <row r="12" spans="1:15" ht="14.25">
      <c r="A12" s="69" t="s">
        <v>99</v>
      </c>
      <c r="B12" s="27"/>
      <c r="C12" s="27"/>
      <c r="D12" s="27"/>
      <c r="E12" s="86">
        <v>33774599</v>
      </c>
      <c r="F12" s="23"/>
      <c r="H12" s="13"/>
      <c r="J12" s="33"/>
      <c r="K12" s="34"/>
      <c r="L12" s="34"/>
      <c r="M12" s="34"/>
      <c r="N12" s="35"/>
      <c r="O12" s="15"/>
    </row>
    <row r="13" spans="1:15" ht="15">
      <c r="A13" s="68" t="s">
        <v>10</v>
      </c>
      <c r="B13" s="28"/>
      <c r="C13" s="28"/>
      <c r="D13" s="28"/>
      <c r="E13" s="85">
        <v>300</v>
      </c>
      <c r="F13" s="23"/>
      <c r="G13" s="13"/>
      <c r="I13" s="13">
        <v>889500</v>
      </c>
      <c r="J13" s="33" t="s">
        <v>66</v>
      </c>
      <c r="K13" s="34"/>
      <c r="L13" s="34"/>
      <c r="M13" s="34"/>
      <c r="N13" s="35"/>
      <c r="O13" s="15"/>
    </row>
    <row r="14" spans="1:15" ht="15">
      <c r="A14" s="70" t="s">
        <v>6</v>
      </c>
      <c r="B14" s="29"/>
      <c r="C14" s="29"/>
      <c r="D14" s="29"/>
      <c r="E14" s="87">
        <f>SUM(E12:E13)</f>
        <v>33774899</v>
      </c>
      <c r="F14" s="23"/>
      <c r="G14" s="13"/>
      <c r="I14" s="13">
        <f>E13-E9</f>
        <v>0</v>
      </c>
      <c r="J14" s="126" t="s">
        <v>13</v>
      </c>
      <c r="K14" s="127"/>
      <c r="L14" s="127"/>
      <c r="M14" s="127"/>
      <c r="N14" s="127"/>
      <c r="O14" s="127"/>
    </row>
    <row r="15" spans="1:15" ht="15">
      <c r="A15" s="70"/>
      <c r="B15" s="100"/>
      <c r="C15" s="100"/>
      <c r="D15" s="100"/>
      <c r="E15" s="101"/>
      <c r="F15" s="23"/>
      <c r="G15" s="13"/>
      <c r="I15" s="13">
        <f>E10-E14</f>
        <v>-983000</v>
      </c>
      <c r="J15" s="36" t="s">
        <v>83</v>
      </c>
      <c r="K15" s="1"/>
      <c r="L15" s="1">
        <v>27271.71</v>
      </c>
      <c r="M15" s="1"/>
      <c r="N15" s="1"/>
      <c r="O15" s="1"/>
    </row>
    <row r="16" spans="1:15" ht="15">
      <c r="A16" s="23" t="s">
        <v>100</v>
      </c>
      <c r="B16" s="100"/>
      <c r="C16" s="100"/>
      <c r="D16" s="100"/>
      <c r="E16" s="101"/>
      <c r="F16" s="23"/>
      <c r="G16" s="13"/>
      <c r="I16" s="13"/>
      <c r="J16" s="126"/>
      <c r="K16" s="127"/>
      <c r="L16" s="127"/>
      <c r="M16" s="127"/>
      <c r="N16" s="127"/>
      <c r="O16" s="127"/>
    </row>
    <row r="17" spans="1:15" ht="15" hidden="1">
      <c r="A17" s="23" t="s">
        <v>67</v>
      </c>
      <c r="B17" s="100"/>
      <c r="C17" s="100"/>
      <c r="D17" s="100"/>
      <c r="E17" s="101"/>
      <c r="F17" s="23"/>
      <c r="G17" s="13"/>
      <c r="I17" s="13"/>
      <c r="J17" s="36"/>
      <c r="K17" s="1"/>
      <c r="L17" s="1"/>
      <c r="M17" s="1"/>
      <c r="N17" s="1"/>
      <c r="O17" s="1"/>
    </row>
    <row r="18" spans="1:15" ht="15" hidden="1">
      <c r="A18" s="23" t="s">
        <v>68</v>
      </c>
      <c r="B18" s="29"/>
      <c r="C18" s="29"/>
      <c r="D18" s="29"/>
      <c r="E18" s="30"/>
      <c r="F18" s="23"/>
      <c r="G18" s="8"/>
      <c r="H18" s="8">
        <v>39800</v>
      </c>
      <c r="I18" s="13"/>
      <c r="J18" s="36"/>
      <c r="K18" s="1"/>
      <c r="L18" s="1"/>
      <c r="M18" s="1"/>
      <c r="N18" s="1"/>
      <c r="O18" s="1"/>
    </row>
    <row r="19" spans="1:15" ht="15" hidden="1">
      <c r="A19" s="23" t="s">
        <v>69</v>
      </c>
      <c r="B19" s="29"/>
      <c r="C19" s="29"/>
      <c r="D19" s="29"/>
      <c r="E19" s="30"/>
      <c r="F19" s="23"/>
      <c r="G19" s="8"/>
      <c r="H19" s="8"/>
      <c r="I19" s="13"/>
      <c r="J19" s="36"/>
      <c r="K19" s="1"/>
      <c r="L19" s="1"/>
      <c r="M19" s="1"/>
      <c r="N19" s="1"/>
      <c r="O19" s="1"/>
    </row>
    <row r="20" spans="1:15" ht="15">
      <c r="A20" s="57" t="s">
        <v>107</v>
      </c>
      <c r="B20" s="29"/>
      <c r="C20" s="29"/>
      <c r="D20" s="29"/>
      <c r="E20" s="30"/>
      <c r="F20" s="23"/>
      <c r="G20" s="8"/>
      <c r="H20" s="8"/>
      <c r="I20" s="13"/>
      <c r="J20" s="36"/>
      <c r="K20" s="1"/>
      <c r="L20" s="1"/>
      <c r="M20" s="1"/>
      <c r="N20" s="1"/>
      <c r="O20" s="1"/>
    </row>
    <row r="21" spans="1:15" ht="15">
      <c r="A21" s="57" t="s">
        <v>104</v>
      </c>
      <c r="B21" s="29"/>
      <c r="C21" s="29"/>
      <c r="D21" s="29"/>
      <c r="E21" s="30"/>
      <c r="F21" s="23"/>
      <c r="G21" s="8"/>
      <c r="H21" s="8">
        <v>18586</v>
      </c>
      <c r="I21" s="13"/>
      <c r="J21" s="36"/>
      <c r="K21" s="1"/>
      <c r="L21" s="1"/>
      <c r="M21" s="1"/>
      <c r="N21" s="1"/>
      <c r="O21" s="1"/>
    </row>
    <row r="22" spans="1:15" ht="15" hidden="1">
      <c r="A22" s="23"/>
      <c r="B22" s="29"/>
      <c r="C22" s="29"/>
      <c r="D22" s="29"/>
      <c r="E22" s="30"/>
      <c r="F22" s="23"/>
      <c r="G22" s="8"/>
      <c r="H22" s="8"/>
      <c r="I22" s="13"/>
      <c r="J22" s="36"/>
      <c r="K22" s="1"/>
      <c r="L22" s="1"/>
      <c r="M22" s="1"/>
      <c r="N22" s="1"/>
      <c r="O22" s="1"/>
    </row>
    <row r="23" spans="1:15" ht="15" hidden="1">
      <c r="A23" s="23"/>
      <c r="B23" s="29"/>
      <c r="C23" s="29"/>
      <c r="D23" s="29"/>
      <c r="E23" s="30"/>
      <c r="F23" s="23"/>
      <c r="G23" s="8"/>
      <c r="H23" s="8">
        <v>1464</v>
      </c>
      <c r="I23" s="13"/>
      <c r="J23" s="36"/>
      <c r="K23" s="1"/>
      <c r="L23" s="1"/>
      <c r="M23" s="1"/>
      <c r="N23" s="1"/>
      <c r="O23" s="1"/>
    </row>
    <row r="24" spans="1:15" ht="15" hidden="1">
      <c r="A24" s="23"/>
      <c r="B24" s="29"/>
      <c r="C24" s="29"/>
      <c r="D24" s="29"/>
      <c r="E24" s="30"/>
      <c r="F24" s="23"/>
      <c r="G24" s="8"/>
      <c r="H24" s="8"/>
      <c r="I24" s="13"/>
      <c r="J24" s="36"/>
      <c r="K24" s="1"/>
      <c r="L24" s="1"/>
      <c r="M24" s="1"/>
      <c r="N24" s="1"/>
      <c r="O24" s="1"/>
    </row>
    <row r="25" spans="1:15" ht="15" hidden="1">
      <c r="A25" s="23"/>
      <c r="B25" s="29"/>
      <c r="C25" s="29"/>
      <c r="D25" s="29"/>
      <c r="E25" s="30"/>
      <c r="F25" s="23"/>
      <c r="G25" s="8"/>
      <c r="H25" s="8"/>
      <c r="I25" s="13"/>
      <c r="J25" s="36"/>
      <c r="K25" s="1"/>
      <c r="L25" s="1"/>
      <c r="M25" s="1"/>
      <c r="N25" s="1"/>
      <c r="O25" s="1"/>
    </row>
    <row r="26" spans="1:15" ht="15" hidden="1">
      <c r="A26" s="23"/>
      <c r="B26" s="29"/>
      <c r="C26" s="29"/>
      <c r="D26" s="29"/>
      <c r="E26" s="30"/>
      <c r="F26" s="23"/>
      <c r="G26" s="8"/>
      <c r="H26" s="8">
        <v>99747</v>
      </c>
      <c r="I26" s="13"/>
      <c r="J26" s="36"/>
      <c r="K26" s="1"/>
      <c r="L26" s="1"/>
      <c r="M26" s="1"/>
      <c r="N26" s="1"/>
      <c r="O26" s="1"/>
    </row>
    <row r="27" spans="1:15" ht="15" hidden="1">
      <c r="A27" s="23"/>
      <c r="B27" s="29"/>
      <c r="C27" s="29"/>
      <c r="D27" s="29"/>
      <c r="E27" s="30"/>
      <c r="F27" s="23"/>
      <c r="G27" s="8"/>
      <c r="H27" s="8"/>
      <c r="I27" s="13"/>
      <c r="J27" s="36"/>
      <c r="K27" s="1"/>
      <c r="L27" s="1"/>
      <c r="M27" s="1"/>
      <c r="N27" s="1"/>
      <c r="O27" s="1"/>
    </row>
    <row r="28" spans="1:15" ht="15" hidden="1">
      <c r="A28" s="23"/>
      <c r="B28" s="29"/>
      <c r="C28" s="29"/>
      <c r="D28" s="29"/>
      <c r="E28" s="30"/>
      <c r="F28" s="23"/>
      <c r="G28" s="8"/>
      <c r="H28" s="8"/>
      <c r="I28" s="13"/>
      <c r="J28" s="36"/>
      <c r="K28" s="1"/>
      <c r="L28" s="1"/>
      <c r="M28" s="1"/>
      <c r="N28" s="1"/>
      <c r="O28" s="1"/>
    </row>
    <row r="29" spans="1:15" ht="15" hidden="1">
      <c r="A29" s="23"/>
      <c r="B29" s="29"/>
      <c r="C29" s="29"/>
      <c r="D29" s="29"/>
      <c r="E29" s="30"/>
      <c r="F29" s="23"/>
      <c r="G29" s="8"/>
      <c r="H29" s="8"/>
      <c r="I29" s="13"/>
      <c r="J29" s="36"/>
      <c r="K29" s="1"/>
      <c r="L29" s="1"/>
      <c r="M29" s="1"/>
      <c r="N29" s="1"/>
      <c r="O29" s="1"/>
    </row>
    <row r="30" spans="1:15" ht="15" hidden="1">
      <c r="A30" s="23"/>
      <c r="B30" s="29"/>
      <c r="C30" s="29"/>
      <c r="D30" s="29"/>
      <c r="E30" s="30"/>
      <c r="F30" s="23"/>
      <c r="G30" s="8"/>
      <c r="H30" s="8">
        <v>16732</v>
      </c>
      <c r="I30" s="13"/>
      <c r="J30" s="36"/>
      <c r="K30" s="1"/>
      <c r="L30" s="1"/>
      <c r="M30" s="1"/>
      <c r="N30" s="1"/>
      <c r="O30" s="1"/>
    </row>
    <row r="31" spans="1:15" ht="15" hidden="1">
      <c r="A31" s="23"/>
      <c r="B31" s="29"/>
      <c r="C31" s="29"/>
      <c r="D31" s="29"/>
      <c r="E31" s="30"/>
      <c r="F31" s="23"/>
      <c r="G31" s="8"/>
      <c r="H31" s="8">
        <v>-16732</v>
      </c>
      <c r="I31" s="13"/>
      <c r="J31" s="36"/>
      <c r="K31" s="1"/>
      <c r="L31" s="1"/>
      <c r="M31" s="1"/>
      <c r="N31" s="1"/>
      <c r="O31" s="1"/>
    </row>
    <row r="32" spans="1:15" ht="15" hidden="1">
      <c r="A32" s="23"/>
      <c r="B32" s="29"/>
      <c r="C32" s="29"/>
      <c r="D32" s="29"/>
      <c r="E32" s="30"/>
      <c r="F32" s="23"/>
      <c r="G32" s="8"/>
      <c r="H32" s="8"/>
      <c r="I32" s="13"/>
      <c r="J32" s="36"/>
      <c r="K32" s="1"/>
      <c r="L32" s="1"/>
      <c r="M32" s="1"/>
      <c r="N32" s="1"/>
      <c r="O32" s="1"/>
    </row>
    <row r="33" spans="1:15" ht="15" hidden="1">
      <c r="A33" s="23"/>
      <c r="B33" s="29"/>
      <c r="C33" s="29"/>
      <c r="D33" s="29"/>
      <c r="E33" s="30"/>
      <c r="F33" s="23"/>
      <c r="G33" s="8"/>
      <c r="H33" s="8"/>
      <c r="I33" s="13"/>
      <c r="J33" s="36"/>
      <c r="K33" s="1"/>
      <c r="L33" s="1"/>
      <c r="M33" s="1"/>
      <c r="N33" s="1"/>
      <c r="O33" s="1"/>
    </row>
    <row r="34" spans="1:15" ht="15" hidden="1">
      <c r="A34" s="23"/>
      <c r="B34" s="29"/>
      <c r="C34" s="29"/>
      <c r="D34" s="29"/>
      <c r="E34" s="30"/>
      <c r="F34" s="23"/>
      <c r="G34" s="8"/>
      <c r="H34" s="8">
        <v>400</v>
      </c>
      <c r="I34" s="13"/>
      <c r="J34" s="36"/>
      <c r="K34" s="1"/>
      <c r="L34" s="1"/>
      <c r="M34" s="1"/>
      <c r="N34" s="1"/>
      <c r="O34" s="1"/>
    </row>
    <row r="35" spans="1:15" ht="15" hidden="1">
      <c r="A35" s="23"/>
      <c r="B35" s="29"/>
      <c r="C35" s="29"/>
      <c r="D35" s="29"/>
      <c r="E35" s="30"/>
      <c r="F35" s="23"/>
      <c r="G35" s="8"/>
      <c r="H35" s="8"/>
      <c r="I35" s="13"/>
      <c r="J35" s="36"/>
      <c r="K35" s="1"/>
      <c r="L35" s="1"/>
      <c r="M35" s="1"/>
      <c r="N35" s="1"/>
      <c r="O35" s="1"/>
    </row>
    <row r="36" spans="1:15" ht="15" hidden="1">
      <c r="A36" s="23"/>
      <c r="B36" s="29"/>
      <c r="C36" s="29"/>
      <c r="D36" s="29"/>
      <c r="E36" s="30"/>
      <c r="F36" s="23"/>
      <c r="G36" s="8"/>
      <c r="H36" s="8"/>
      <c r="I36" s="13"/>
      <c r="J36" s="36"/>
      <c r="K36" s="1"/>
      <c r="L36" s="1"/>
      <c r="M36" s="1"/>
      <c r="N36" s="1"/>
      <c r="O36" s="1"/>
    </row>
    <row r="37" spans="1:15" ht="15" hidden="1">
      <c r="A37" s="23"/>
      <c r="B37" s="29"/>
      <c r="C37" s="29"/>
      <c r="D37" s="29"/>
      <c r="E37" s="30"/>
      <c r="F37" s="23"/>
      <c r="G37" s="8"/>
      <c r="H37" s="8"/>
      <c r="I37" s="13"/>
      <c r="J37" s="36"/>
      <c r="K37" s="1"/>
      <c r="L37" s="1"/>
      <c r="M37" s="1"/>
      <c r="N37" s="1"/>
      <c r="O37" s="1"/>
    </row>
    <row r="38" spans="1:15" ht="15" hidden="1">
      <c r="A38" s="23"/>
      <c r="B38" s="29"/>
      <c r="C38" s="29"/>
      <c r="D38" s="29"/>
      <c r="E38" s="30"/>
      <c r="F38" s="23"/>
      <c r="G38" s="8"/>
      <c r="H38" s="8"/>
      <c r="I38" s="13"/>
      <c r="J38" s="36"/>
      <c r="K38" s="1"/>
      <c r="L38" s="1"/>
      <c r="M38" s="1"/>
      <c r="N38" s="1"/>
      <c r="O38" s="1"/>
    </row>
    <row r="39" spans="1:15" ht="15" hidden="1">
      <c r="A39" s="23"/>
      <c r="B39" s="29"/>
      <c r="C39" s="29"/>
      <c r="D39" s="29"/>
      <c r="E39" s="30"/>
      <c r="F39" s="23"/>
      <c r="G39" s="8"/>
      <c r="H39" s="8"/>
      <c r="I39" s="13"/>
      <c r="J39" s="36"/>
      <c r="K39" s="1"/>
      <c r="L39" s="1"/>
      <c r="M39" s="1"/>
      <c r="N39" s="1"/>
      <c r="O39" s="1"/>
    </row>
    <row r="40" spans="1:15" ht="15" hidden="1">
      <c r="A40" s="23"/>
      <c r="B40" s="29"/>
      <c r="C40" s="29"/>
      <c r="D40" s="29"/>
      <c r="E40" s="30"/>
      <c r="F40" s="23"/>
      <c r="G40" s="8"/>
      <c r="H40" s="8"/>
      <c r="I40" s="13"/>
      <c r="J40" s="36"/>
      <c r="K40" s="1"/>
      <c r="L40" s="1"/>
      <c r="M40" s="1"/>
      <c r="N40" s="1"/>
      <c r="O40" s="1"/>
    </row>
    <row r="41" spans="1:15" ht="15" hidden="1">
      <c r="A41" s="23"/>
      <c r="B41" s="29"/>
      <c r="C41" s="29"/>
      <c r="D41" s="29"/>
      <c r="E41" s="30"/>
      <c r="F41" s="23"/>
      <c r="G41" s="8"/>
      <c r="H41" s="8"/>
      <c r="I41" s="13"/>
      <c r="J41" s="36"/>
      <c r="K41" s="1"/>
      <c r="L41" s="1"/>
      <c r="M41" s="1"/>
      <c r="N41" s="1"/>
      <c r="O41" s="1"/>
    </row>
    <row r="42" spans="1:15" ht="15" hidden="1">
      <c r="A42" s="23"/>
      <c r="B42" s="29"/>
      <c r="C42" s="29"/>
      <c r="D42" s="29"/>
      <c r="E42" s="30"/>
      <c r="F42" s="23"/>
      <c r="G42" s="8"/>
      <c r="H42" s="8"/>
      <c r="I42" s="13"/>
      <c r="J42" s="36"/>
      <c r="K42" s="1"/>
      <c r="L42" s="1"/>
      <c r="M42" s="1"/>
      <c r="N42" s="1"/>
      <c r="O42" s="1"/>
    </row>
    <row r="43" spans="1:15" ht="15" hidden="1">
      <c r="A43" s="23"/>
      <c r="B43" s="29"/>
      <c r="C43" s="29"/>
      <c r="D43" s="29"/>
      <c r="E43" s="30"/>
      <c r="F43" s="23"/>
      <c r="G43" s="8"/>
      <c r="H43" s="8"/>
      <c r="I43" s="13"/>
      <c r="J43" s="36"/>
      <c r="K43" s="1"/>
      <c r="L43" s="1"/>
      <c r="M43" s="1"/>
      <c r="N43" s="1"/>
      <c r="O43" s="1"/>
    </row>
    <row r="44" spans="1:15" ht="15" hidden="1">
      <c r="A44" s="23"/>
      <c r="B44" s="29"/>
      <c r="C44" s="29"/>
      <c r="D44" s="29"/>
      <c r="E44" s="30"/>
      <c r="F44" s="23"/>
      <c r="G44" s="8"/>
      <c r="H44" s="8"/>
      <c r="I44" s="13"/>
      <c r="J44" s="36"/>
      <c r="K44" s="1"/>
      <c r="L44" s="1"/>
      <c r="M44" s="1"/>
      <c r="N44" s="1"/>
      <c r="O44" s="1"/>
    </row>
    <row r="45" spans="1:15" ht="15" hidden="1">
      <c r="A45" s="23"/>
      <c r="B45" s="29"/>
      <c r="C45" s="29"/>
      <c r="D45" s="29"/>
      <c r="E45" s="30"/>
      <c r="F45" s="23"/>
      <c r="G45" s="8"/>
      <c r="H45" s="8"/>
      <c r="I45" s="13"/>
      <c r="J45" s="36"/>
      <c r="K45" s="1"/>
      <c r="L45" s="1"/>
      <c r="M45" s="1"/>
      <c r="N45" s="1"/>
      <c r="O45" s="1"/>
    </row>
    <row r="46" spans="1:15" ht="15" hidden="1">
      <c r="A46" s="23"/>
      <c r="B46" s="29"/>
      <c r="C46" s="29"/>
      <c r="D46" s="29"/>
      <c r="E46" s="30"/>
      <c r="F46" s="23"/>
      <c r="G46" s="8"/>
      <c r="H46" s="8"/>
      <c r="I46" s="13"/>
      <c r="J46" s="36"/>
      <c r="K46" s="1"/>
      <c r="L46" s="1"/>
      <c r="M46" s="1"/>
      <c r="N46" s="1"/>
      <c r="O46" s="1"/>
    </row>
    <row r="47" spans="1:15" ht="15" hidden="1">
      <c r="A47" s="23"/>
      <c r="B47" s="29"/>
      <c r="C47" s="29"/>
      <c r="D47" s="29"/>
      <c r="E47" s="30"/>
      <c r="F47" s="23"/>
      <c r="G47" s="8"/>
      <c r="H47" s="8"/>
      <c r="I47" s="13"/>
      <c r="J47" s="36"/>
      <c r="K47" s="1"/>
      <c r="L47" s="1"/>
      <c r="M47" s="1"/>
      <c r="N47" s="1"/>
      <c r="O47" s="1"/>
    </row>
    <row r="48" spans="1:15" ht="15" hidden="1">
      <c r="A48" s="23"/>
      <c r="B48" s="29"/>
      <c r="C48" s="29"/>
      <c r="D48" s="29"/>
      <c r="E48" s="30"/>
      <c r="F48" s="23"/>
      <c r="G48" s="8"/>
      <c r="H48" s="8"/>
      <c r="I48" s="13"/>
      <c r="J48" s="36"/>
      <c r="K48" s="1"/>
      <c r="L48" s="1"/>
      <c r="M48" s="1"/>
      <c r="N48" s="1"/>
      <c r="O48" s="1"/>
    </row>
    <row r="49" spans="1:15" ht="13.5" customHeight="1" hidden="1">
      <c r="A49" s="23"/>
      <c r="B49" s="29"/>
      <c r="C49" s="29"/>
      <c r="D49" s="29"/>
      <c r="E49" s="30"/>
      <c r="F49" s="23"/>
      <c r="G49" s="8"/>
      <c r="H49" s="8"/>
      <c r="I49" s="13"/>
      <c r="J49" s="36"/>
      <c r="K49" s="1"/>
      <c r="L49" s="1"/>
      <c r="M49" s="1"/>
      <c r="N49" s="1"/>
      <c r="O49" s="1"/>
    </row>
    <row r="50" spans="1:15" ht="15" hidden="1">
      <c r="A50" s="23"/>
      <c r="B50" s="29"/>
      <c r="C50" s="29"/>
      <c r="D50" s="29"/>
      <c r="E50" s="30"/>
      <c r="F50" s="23"/>
      <c r="G50" s="13"/>
      <c r="I50" s="13"/>
      <c r="J50" s="36"/>
      <c r="K50" s="1"/>
      <c r="L50" s="1"/>
      <c r="M50" s="1"/>
      <c r="N50" s="1"/>
      <c r="O50" s="1"/>
    </row>
    <row r="51" spans="1:15" ht="15" hidden="1">
      <c r="A51" s="23"/>
      <c r="B51" s="29"/>
      <c r="C51" s="29"/>
      <c r="D51" s="29"/>
      <c r="E51" s="30"/>
      <c r="F51" s="23"/>
      <c r="G51" s="13"/>
      <c r="I51" s="13"/>
      <c r="J51" s="36"/>
      <c r="K51" s="1"/>
      <c r="L51" s="1"/>
      <c r="M51" s="1"/>
      <c r="N51" s="1"/>
      <c r="O51" s="1"/>
    </row>
    <row r="52" spans="1:15" ht="15" hidden="1">
      <c r="A52" s="23"/>
      <c r="B52" s="29"/>
      <c r="C52" s="29"/>
      <c r="D52" s="29"/>
      <c r="E52" s="30"/>
      <c r="F52" s="23"/>
      <c r="G52" s="13"/>
      <c r="I52" s="13"/>
      <c r="J52" s="36"/>
      <c r="K52" s="1"/>
      <c r="L52" s="1"/>
      <c r="M52" s="1"/>
      <c r="N52" s="1"/>
      <c r="O52" s="1"/>
    </row>
    <row r="53" spans="1:15" ht="15" hidden="1">
      <c r="A53" s="23"/>
      <c r="B53" s="29"/>
      <c r="C53" s="29"/>
      <c r="D53" s="29"/>
      <c r="E53" s="30"/>
      <c r="F53" s="23"/>
      <c r="G53" s="13"/>
      <c r="I53" s="13"/>
      <c r="J53" s="36"/>
      <c r="K53" s="1"/>
      <c r="L53" s="1"/>
      <c r="M53" s="1"/>
      <c r="N53" s="1"/>
      <c r="O53" s="1"/>
    </row>
    <row r="54" spans="1:15" ht="15" hidden="1">
      <c r="A54" s="23"/>
      <c r="B54" s="29"/>
      <c r="C54" s="29"/>
      <c r="D54" s="29"/>
      <c r="E54" s="30"/>
      <c r="F54" s="23"/>
      <c r="G54" s="13"/>
      <c r="I54" s="13"/>
      <c r="J54" s="36"/>
      <c r="K54" s="1"/>
      <c r="L54" s="1"/>
      <c r="M54" s="1"/>
      <c r="N54" s="1"/>
      <c r="O54" s="1"/>
    </row>
    <row r="55" spans="1:15" ht="14.25" hidden="1">
      <c r="A55" s="23"/>
      <c r="B55" s="23"/>
      <c r="C55" s="23"/>
      <c r="D55" s="23"/>
      <c r="E55" s="25"/>
      <c r="F55" s="23"/>
      <c r="G55" s="13"/>
      <c r="I55" s="13"/>
      <c r="J55" s="36"/>
      <c r="K55" s="1"/>
      <c r="L55" s="1"/>
      <c r="M55" s="1"/>
      <c r="N55" s="1"/>
      <c r="O55" s="1"/>
    </row>
    <row r="56" spans="1:15" ht="14.25" hidden="1">
      <c r="A56" s="23"/>
      <c r="B56" s="23"/>
      <c r="C56" s="23"/>
      <c r="D56" s="23"/>
      <c r="E56" s="25"/>
      <c r="F56" s="23"/>
      <c r="G56" s="13"/>
      <c r="I56" s="13"/>
      <c r="J56" s="36"/>
      <c r="K56" s="1"/>
      <c r="L56" s="1"/>
      <c r="M56" s="1"/>
      <c r="N56" s="1"/>
      <c r="O56" s="1"/>
    </row>
    <row r="57" spans="1:15" ht="15.75" customHeight="1" hidden="1">
      <c r="A57" s="23"/>
      <c r="B57" s="111"/>
      <c r="C57" s="111"/>
      <c r="D57" s="111"/>
      <c r="E57" s="111"/>
      <c r="F57" s="114"/>
      <c r="G57" s="13"/>
      <c r="I57" s="13"/>
      <c r="J57" s="36"/>
      <c r="K57" s="1"/>
      <c r="L57" s="1"/>
      <c r="M57" s="1"/>
      <c r="N57" s="1"/>
      <c r="O57" s="1"/>
    </row>
    <row r="58" spans="1:15" ht="14.25" hidden="1">
      <c r="A58" s="23"/>
      <c r="B58" s="23"/>
      <c r="C58" s="23"/>
      <c r="D58" s="23"/>
      <c r="E58" s="25"/>
      <c r="F58" s="23"/>
      <c r="G58" s="13"/>
      <c r="I58" s="13"/>
      <c r="J58" s="36"/>
      <c r="K58" s="1"/>
      <c r="L58" s="1"/>
      <c r="M58" s="1"/>
      <c r="N58" s="1"/>
      <c r="O58" s="1"/>
    </row>
    <row r="59" spans="1:15" ht="15.75" customHeight="1" hidden="1">
      <c r="A59" s="23"/>
      <c r="B59" s="111"/>
      <c r="C59" s="111"/>
      <c r="D59" s="111"/>
      <c r="E59" s="111"/>
      <c r="F59" s="114"/>
      <c r="G59" s="13"/>
      <c r="I59" s="13"/>
      <c r="J59" s="36"/>
      <c r="K59" s="1"/>
      <c r="L59" s="1"/>
      <c r="M59" s="1"/>
      <c r="N59" s="1"/>
      <c r="O59" s="1"/>
    </row>
    <row r="60" spans="1:15" ht="15.75" customHeight="1" hidden="1">
      <c r="A60" s="23"/>
      <c r="B60" s="111"/>
      <c r="C60" s="111"/>
      <c r="D60" s="111"/>
      <c r="E60" s="111"/>
      <c r="F60" s="114"/>
      <c r="G60" s="13"/>
      <c r="I60" s="13"/>
      <c r="J60" s="36"/>
      <c r="K60" s="1"/>
      <c r="L60" s="1"/>
      <c r="M60" s="1"/>
      <c r="N60" s="1"/>
      <c r="O60" s="1"/>
    </row>
    <row r="61" spans="1:15" ht="15.75" customHeight="1" hidden="1">
      <c r="A61" s="23"/>
      <c r="B61" s="111"/>
      <c r="C61" s="111"/>
      <c r="D61" s="111"/>
      <c r="E61" s="111"/>
      <c r="F61" s="114"/>
      <c r="G61" s="13"/>
      <c r="I61" s="13"/>
      <c r="J61" s="36"/>
      <c r="K61" s="1"/>
      <c r="L61" s="1"/>
      <c r="M61" s="1"/>
      <c r="N61" s="1"/>
      <c r="O61" s="1"/>
    </row>
    <row r="62" spans="1:15" ht="15.75" customHeight="1" hidden="1">
      <c r="A62" s="23"/>
      <c r="B62" s="108"/>
      <c r="C62" s="108"/>
      <c r="D62" s="108"/>
      <c r="E62" s="111"/>
      <c r="F62" s="114"/>
      <c r="G62" s="13"/>
      <c r="I62" s="13"/>
      <c r="J62" s="36"/>
      <c r="K62" s="1"/>
      <c r="L62" s="1"/>
      <c r="M62" s="1"/>
      <c r="N62" s="1"/>
      <c r="O62" s="1"/>
    </row>
    <row r="63" spans="1:15" ht="15.75" customHeight="1" hidden="1">
      <c r="A63" s="23"/>
      <c r="B63" s="108"/>
      <c r="C63" s="108"/>
      <c r="D63" s="108"/>
      <c r="E63" s="111"/>
      <c r="F63" s="114"/>
      <c r="G63" s="13"/>
      <c r="I63" s="13"/>
      <c r="J63" s="36"/>
      <c r="K63" s="1"/>
      <c r="L63" s="1"/>
      <c r="M63" s="1"/>
      <c r="N63" s="1"/>
      <c r="O63" s="1"/>
    </row>
    <row r="64" spans="1:15" ht="15.75" customHeight="1" hidden="1">
      <c r="A64" s="23"/>
      <c r="B64" s="108"/>
      <c r="C64" s="108"/>
      <c r="D64" s="108"/>
      <c r="E64" s="111"/>
      <c r="F64" s="114"/>
      <c r="G64" s="13"/>
      <c r="I64" s="13"/>
      <c r="J64" s="36"/>
      <c r="K64" s="1"/>
      <c r="L64" s="1"/>
      <c r="M64" s="1"/>
      <c r="N64" s="1"/>
      <c r="O64" s="1"/>
    </row>
    <row r="65" spans="1:15" ht="15.75" customHeight="1" hidden="1">
      <c r="A65" s="23"/>
      <c r="B65" s="108"/>
      <c r="C65" s="108"/>
      <c r="D65" s="108"/>
      <c r="E65" s="111"/>
      <c r="F65" s="114"/>
      <c r="G65" s="13"/>
      <c r="I65" s="13"/>
      <c r="J65" s="36"/>
      <c r="K65" s="1"/>
      <c r="L65" s="1"/>
      <c r="M65" s="1"/>
      <c r="N65" s="1"/>
      <c r="O65" s="1"/>
    </row>
    <row r="66" spans="1:15" ht="15.75" customHeight="1" hidden="1">
      <c r="A66" s="23"/>
      <c r="B66" s="108"/>
      <c r="C66" s="108"/>
      <c r="D66" s="108"/>
      <c r="E66" s="111"/>
      <c r="F66" s="114"/>
      <c r="G66" s="13"/>
      <c r="I66" s="13"/>
      <c r="J66" s="36"/>
      <c r="K66" s="1"/>
      <c r="L66" s="1"/>
      <c r="M66" s="1"/>
      <c r="N66" s="1"/>
      <c r="O66" s="1"/>
    </row>
    <row r="67" spans="1:15" ht="15.75" customHeight="1" hidden="1">
      <c r="A67" s="23"/>
      <c r="B67" s="108"/>
      <c r="C67" s="108"/>
      <c r="D67" s="108"/>
      <c r="E67" s="111"/>
      <c r="F67" s="114"/>
      <c r="G67" s="13"/>
      <c r="I67" s="13"/>
      <c r="J67" s="36"/>
      <c r="K67" s="1"/>
      <c r="L67" s="1"/>
      <c r="M67" s="1"/>
      <c r="N67" s="1"/>
      <c r="O67" s="1"/>
    </row>
    <row r="68" spans="1:15" ht="15.75" customHeight="1" hidden="1">
      <c r="A68" s="23"/>
      <c r="B68" s="111"/>
      <c r="C68" s="111"/>
      <c r="D68" s="111"/>
      <c r="E68" s="111"/>
      <c r="F68" s="114"/>
      <c r="G68" s="13"/>
      <c r="I68" s="13"/>
      <c r="J68" s="36"/>
      <c r="K68" s="1"/>
      <c r="L68" s="1"/>
      <c r="M68" s="1"/>
      <c r="N68" s="1"/>
      <c r="O68" s="1"/>
    </row>
    <row r="69" spans="1:15" ht="15.75" customHeight="1" hidden="1">
      <c r="A69" s="23"/>
      <c r="B69" s="111"/>
      <c r="C69" s="111"/>
      <c r="D69" s="111"/>
      <c r="E69" s="111"/>
      <c r="F69" s="114"/>
      <c r="G69" s="13"/>
      <c r="H69" s="13"/>
      <c r="I69" s="13"/>
      <c r="J69" s="36"/>
      <c r="K69" s="1"/>
      <c r="L69" s="1"/>
      <c r="M69" s="1"/>
      <c r="N69" s="1"/>
      <c r="O69" s="1"/>
    </row>
    <row r="70" spans="1:15" ht="15.75" customHeight="1" hidden="1">
      <c r="A70" s="23"/>
      <c r="B70" s="111"/>
      <c r="C70" s="111"/>
      <c r="D70" s="111"/>
      <c r="E70" s="111"/>
      <c r="F70" s="114"/>
      <c r="G70" s="13"/>
      <c r="H70" s="13"/>
      <c r="I70" s="13"/>
      <c r="J70" s="36"/>
      <c r="K70" s="1"/>
      <c r="L70" s="1"/>
      <c r="M70" s="1"/>
      <c r="N70" s="1"/>
      <c r="O70" s="1"/>
    </row>
    <row r="71" spans="1:15" ht="15.75" customHeight="1" hidden="1">
      <c r="A71" s="23"/>
      <c r="B71" s="111"/>
      <c r="C71" s="111"/>
      <c r="D71" s="111"/>
      <c r="E71" s="111"/>
      <c r="F71" s="114"/>
      <c r="G71" s="13"/>
      <c r="H71" s="13"/>
      <c r="I71" s="13"/>
      <c r="J71" s="36"/>
      <c r="K71" s="1"/>
      <c r="L71" s="1"/>
      <c r="M71" s="1"/>
      <c r="N71" s="1"/>
      <c r="O71" s="1"/>
    </row>
    <row r="72" spans="1:15" ht="15.75" customHeight="1" hidden="1">
      <c r="A72" s="23"/>
      <c r="B72" s="111"/>
      <c r="C72" s="111"/>
      <c r="D72" s="111"/>
      <c r="E72" s="111"/>
      <c r="F72" s="114"/>
      <c r="G72" s="13"/>
      <c r="H72" s="13"/>
      <c r="I72" s="13"/>
      <c r="J72" s="36"/>
      <c r="K72" s="1"/>
      <c r="L72" s="1"/>
      <c r="M72" s="1"/>
      <c r="N72" s="1"/>
      <c r="O72" s="1"/>
    </row>
    <row r="73" spans="1:15" ht="15.75" customHeight="1" hidden="1">
      <c r="A73" s="23"/>
      <c r="B73" s="111"/>
      <c r="C73" s="111"/>
      <c r="D73" s="111"/>
      <c r="E73" s="111"/>
      <c r="F73" s="114"/>
      <c r="G73" s="13"/>
      <c r="H73" s="13"/>
      <c r="I73" s="13"/>
      <c r="J73" s="36"/>
      <c r="K73" s="1"/>
      <c r="L73" s="1"/>
      <c r="M73" s="1"/>
      <c r="N73" s="1"/>
      <c r="O73" s="1"/>
    </row>
    <row r="74" spans="1:15" ht="13.5" customHeight="1">
      <c r="A74" s="57" t="s">
        <v>105</v>
      </c>
      <c r="B74" s="111"/>
      <c r="C74" s="111"/>
      <c r="D74" s="111"/>
      <c r="E74" s="111"/>
      <c r="F74" s="114"/>
      <c r="G74" s="13"/>
      <c r="H74" s="8">
        <f>SUM(H18:H73)</f>
        <v>159997</v>
      </c>
      <c r="I74" s="13"/>
      <c r="J74" s="36"/>
      <c r="K74" s="1"/>
      <c r="L74" s="1"/>
      <c r="M74" s="1"/>
      <c r="N74" s="1"/>
      <c r="O74" s="1"/>
    </row>
    <row r="75" spans="1:6" ht="14.25">
      <c r="A75" s="57"/>
      <c r="B75" s="115"/>
      <c r="C75" s="113"/>
      <c r="D75" s="113"/>
      <c r="E75" s="113"/>
      <c r="F75" s="113"/>
    </row>
    <row r="76" spans="1:6" ht="14.25">
      <c r="A76" s="57" t="s">
        <v>106</v>
      </c>
      <c r="B76" s="115"/>
      <c r="C76" s="113"/>
      <c r="D76" s="113"/>
      <c r="E76" s="113"/>
      <c r="F76" s="113"/>
    </row>
    <row r="77" spans="1:6" ht="14.25">
      <c r="A77" s="57" t="s">
        <v>70</v>
      </c>
      <c r="B77" s="115"/>
      <c r="C77" s="113"/>
      <c r="D77" s="113"/>
      <c r="E77" s="113"/>
      <c r="F77" s="113"/>
    </row>
    <row r="78" spans="1:6" ht="14.25">
      <c r="A78" s="57" t="s">
        <v>84</v>
      </c>
      <c r="B78" s="115"/>
      <c r="C78" s="113"/>
      <c r="D78" s="113"/>
      <c r="E78" s="113"/>
      <c r="F78" s="113"/>
    </row>
    <row r="79" spans="1:6" ht="14.25" hidden="1">
      <c r="A79" s="57" t="s">
        <v>71</v>
      </c>
      <c r="B79" s="115"/>
      <c r="C79" s="113"/>
      <c r="D79" s="113"/>
      <c r="E79" s="113"/>
      <c r="F79" s="113"/>
    </row>
    <row r="80" spans="1:9" ht="14.25" hidden="1">
      <c r="A80" s="57" t="s">
        <v>73</v>
      </c>
      <c r="B80" s="115"/>
      <c r="C80" s="113"/>
      <c r="D80" s="113"/>
      <c r="E80" s="113"/>
      <c r="F80" s="113"/>
      <c r="H80" t="s">
        <v>57</v>
      </c>
      <c r="I80" t="s">
        <v>48</v>
      </c>
    </row>
    <row r="81" spans="1:6" ht="14.25" hidden="1">
      <c r="A81" s="57" t="s">
        <v>72</v>
      </c>
      <c r="B81" s="115"/>
      <c r="C81" s="113"/>
      <c r="D81" s="113"/>
      <c r="E81" s="113"/>
      <c r="F81" s="113"/>
    </row>
    <row r="82" spans="1:8" ht="14.25" hidden="1">
      <c r="A82" s="57" t="s">
        <v>44</v>
      </c>
      <c r="B82" s="115"/>
      <c r="C82" s="113"/>
      <c r="D82" s="113"/>
      <c r="E82" s="113"/>
      <c r="F82" s="113"/>
      <c r="H82" t="s">
        <v>34</v>
      </c>
    </row>
    <row r="83" spans="1:10" ht="14.25" hidden="1">
      <c r="A83" s="57" t="s">
        <v>59</v>
      </c>
      <c r="B83" s="115"/>
      <c r="C83" s="115"/>
      <c r="D83" s="115"/>
      <c r="E83" s="115"/>
      <c r="F83" s="115"/>
      <c r="G83" s="58"/>
      <c r="H83" t="s">
        <v>35</v>
      </c>
      <c r="J83" s="88"/>
    </row>
    <row r="84" spans="1:7" ht="14.25" hidden="1">
      <c r="A84" s="57" t="s">
        <v>64</v>
      </c>
      <c r="B84" s="115"/>
      <c r="C84" s="115"/>
      <c r="D84" s="115"/>
      <c r="E84" s="115"/>
      <c r="F84" s="115"/>
      <c r="G84" s="58"/>
    </row>
    <row r="85" spans="1:7" ht="14.25" hidden="1">
      <c r="A85" s="57" t="s">
        <v>65</v>
      </c>
      <c r="B85" s="115"/>
      <c r="C85" s="115"/>
      <c r="D85" s="116"/>
      <c r="E85" s="116"/>
      <c r="F85" s="115"/>
      <c r="G85" s="58"/>
    </row>
    <row r="86" spans="1:6" ht="14.25" hidden="1">
      <c r="A86" s="57" t="s">
        <v>74</v>
      </c>
      <c r="B86" s="115"/>
      <c r="C86" s="113"/>
      <c r="D86" s="117"/>
      <c r="E86" s="117"/>
      <c r="F86" s="113"/>
    </row>
    <row r="87" spans="1:7" ht="14.25" hidden="1">
      <c r="A87" s="57" t="s">
        <v>75</v>
      </c>
      <c r="B87" s="108"/>
      <c r="C87" s="111"/>
      <c r="D87" s="111"/>
      <c r="E87" s="111"/>
      <c r="F87" s="111"/>
      <c r="G87" s="1"/>
    </row>
    <row r="88" spans="1:7" ht="14.25" hidden="1">
      <c r="A88" s="57" t="s">
        <v>78</v>
      </c>
      <c r="B88" s="108"/>
      <c r="C88" s="111"/>
      <c r="D88" s="111"/>
      <c r="E88" s="111"/>
      <c r="F88" s="111"/>
      <c r="G88" s="1"/>
    </row>
    <row r="89" spans="1:7" ht="14.25" hidden="1">
      <c r="A89" s="57" t="s">
        <v>79</v>
      </c>
      <c r="B89" s="108"/>
      <c r="C89" s="108"/>
      <c r="D89" s="108"/>
      <c r="E89" s="108"/>
      <c r="F89" s="108"/>
      <c r="G89" s="81"/>
    </row>
    <row r="90" spans="1:7" ht="14.25" hidden="1">
      <c r="A90" s="116" t="s">
        <v>80</v>
      </c>
      <c r="B90" s="108"/>
      <c r="C90" s="108"/>
      <c r="D90" s="108"/>
      <c r="E90" s="108"/>
      <c r="F90" s="108"/>
      <c r="G90" s="81"/>
    </row>
    <row r="91" spans="1:7" ht="14.25" hidden="1">
      <c r="A91" s="116" t="s">
        <v>81</v>
      </c>
      <c r="B91" s="108"/>
      <c r="C91" s="108"/>
      <c r="D91" s="108"/>
      <c r="E91" s="108"/>
      <c r="F91" s="108"/>
      <c r="G91" s="81"/>
    </row>
    <row r="92" spans="1:7" ht="14.25" hidden="1">
      <c r="A92" s="116" t="s">
        <v>82</v>
      </c>
      <c r="B92" s="108"/>
      <c r="C92" s="108"/>
      <c r="D92" s="108"/>
      <c r="E92" s="108"/>
      <c r="F92" s="108"/>
      <c r="G92" s="81"/>
    </row>
    <row r="93" spans="1:6" ht="14.25">
      <c r="A93" s="57"/>
      <c r="B93" s="115"/>
      <c r="C93" s="113"/>
      <c r="D93" s="113"/>
      <c r="E93" s="113"/>
      <c r="F93" s="113"/>
    </row>
    <row r="94" spans="1:6" ht="14.25">
      <c r="A94" s="57"/>
      <c r="B94" s="115"/>
      <c r="C94" s="113"/>
      <c r="D94" s="113"/>
      <c r="E94" s="113"/>
      <c r="F94" s="113"/>
    </row>
    <row r="95" spans="1:6" ht="14.25">
      <c r="A95" s="57"/>
      <c r="B95" s="115"/>
      <c r="C95" s="113"/>
      <c r="D95" s="113"/>
      <c r="E95" s="113"/>
      <c r="F95" s="113"/>
    </row>
    <row r="96" spans="1:2" ht="14.25">
      <c r="A96" s="57"/>
      <c r="B96" s="58"/>
    </row>
    <row r="97" ht="12.75">
      <c r="A97" s="58"/>
    </row>
  </sheetData>
  <sheetProtection/>
  <mergeCells count="2">
    <mergeCell ref="J14:O14"/>
    <mergeCell ref="J16:O16"/>
  </mergeCells>
  <printOptions/>
  <pageMargins left="0.3937007874015748" right="0.1968503937007874" top="0.3937007874015748" bottom="0.35433070866141736" header="0.5118110236220472" footer="0.787401574803149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25">
      <selection activeCell="G30" sqref="G30"/>
    </sheetView>
  </sheetViews>
  <sheetFormatPr defaultColWidth="9.00390625" defaultRowHeight="12.75"/>
  <cols>
    <col min="2" max="2" width="9.75390625" style="0" bestFit="1" customWidth="1"/>
    <col min="3" max="3" width="11.375" style="0" customWidth="1"/>
  </cols>
  <sheetData>
    <row r="1" spans="1:3" ht="12.75">
      <c r="A1" s="63" t="s">
        <v>14</v>
      </c>
      <c r="B1" s="63" t="s">
        <v>15</v>
      </c>
      <c r="C1" s="63" t="s">
        <v>16</v>
      </c>
    </row>
    <row r="2" spans="1:3" ht="12.75">
      <c r="A2" s="64">
        <v>1912166</v>
      </c>
      <c r="B2" s="64">
        <v>2070100</v>
      </c>
      <c r="C2" s="64">
        <f>SUM(A2:B2)</f>
        <v>3982266</v>
      </c>
    </row>
    <row r="3" spans="1:3" ht="12.75">
      <c r="A3" s="64">
        <v>490000</v>
      </c>
      <c r="B3" s="64">
        <v>360000</v>
      </c>
      <c r="C3" s="64">
        <f aca="true" t="shared" si="0" ref="C3:C15">SUM(A3:B3)</f>
        <v>850000</v>
      </c>
    </row>
    <row r="4" spans="1:4" ht="12.75">
      <c r="A4" s="64"/>
      <c r="B4" s="64">
        <v>1122</v>
      </c>
      <c r="C4" s="64">
        <f t="shared" si="0"/>
        <v>1122</v>
      </c>
      <c r="D4" t="s">
        <v>17</v>
      </c>
    </row>
    <row r="5" spans="1:4" ht="12.75">
      <c r="A5" s="64"/>
      <c r="B5" s="64">
        <v>71858</v>
      </c>
      <c r="C5" s="64">
        <f t="shared" si="0"/>
        <v>71858</v>
      </c>
      <c r="D5" t="s">
        <v>17</v>
      </c>
    </row>
    <row r="6" spans="1:3" ht="12.75">
      <c r="A6" s="64"/>
      <c r="B6" s="64">
        <v>0</v>
      </c>
      <c r="C6" s="64">
        <f t="shared" si="0"/>
        <v>0</v>
      </c>
    </row>
    <row r="7" spans="1:4" ht="12.75">
      <c r="A7" s="64"/>
      <c r="B7" s="64">
        <v>40000</v>
      </c>
      <c r="C7" s="64">
        <f t="shared" si="0"/>
        <v>40000</v>
      </c>
      <c r="D7" t="s">
        <v>18</v>
      </c>
    </row>
    <row r="8" spans="1:3" ht="12.75">
      <c r="A8" s="64">
        <v>200000</v>
      </c>
      <c r="B8" s="64">
        <v>227200</v>
      </c>
      <c r="C8" s="64">
        <f t="shared" si="0"/>
        <v>427200</v>
      </c>
    </row>
    <row r="9" spans="1:3" ht="12.75">
      <c r="A9" s="64">
        <v>115000</v>
      </c>
      <c r="B9" s="64">
        <v>85000</v>
      </c>
      <c r="C9" s="64">
        <f t="shared" si="0"/>
        <v>200000</v>
      </c>
    </row>
    <row r="10" spans="1:3" ht="12.75">
      <c r="A10" s="64">
        <v>300000</v>
      </c>
      <c r="B10" s="64">
        <v>190000</v>
      </c>
      <c r="C10" s="64">
        <f t="shared" si="0"/>
        <v>490000</v>
      </c>
    </row>
    <row r="11" spans="1:3" ht="12.75">
      <c r="A11" s="64">
        <v>129901</v>
      </c>
      <c r="B11" s="64">
        <v>497269</v>
      </c>
      <c r="C11" s="64">
        <f t="shared" si="0"/>
        <v>627170</v>
      </c>
    </row>
    <row r="12" spans="1:3" ht="12.75">
      <c r="A12" s="64">
        <v>90000</v>
      </c>
      <c r="B12" s="64">
        <v>30000</v>
      </c>
      <c r="C12" s="64">
        <f t="shared" si="0"/>
        <v>120000</v>
      </c>
    </row>
    <row r="13" spans="1:3" ht="12.75">
      <c r="A13" s="64">
        <v>111250</v>
      </c>
      <c r="B13" s="64">
        <v>65540</v>
      </c>
      <c r="C13" s="64">
        <f t="shared" si="0"/>
        <v>176790</v>
      </c>
    </row>
    <row r="14" spans="1:3" ht="12.75">
      <c r="A14" s="64">
        <v>128750</v>
      </c>
      <c r="B14" s="64">
        <v>68500</v>
      </c>
      <c r="C14" s="64">
        <f t="shared" si="0"/>
        <v>197250</v>
      </c>
    </row>
    <row r="15" spans="1:3" ht="12.75">
      <c r="A15" s="64">
        <v>42620</v>
      </c>
      <c r="B15" s="64">
        <v>298420</v>
      </c>
      <c r="C15" s="64">
        <f t="shared" si="0"/>
        <v>341040</v>
      </c>
    </row>
    <row r="16" spans="1:4" ht="12.75">
      <c r="A16" s="64">
        <f>SUM(A2:A15)</f>
        <v>3519687</v>
      </c>
      <c r="B16" s="64">
        <f>SUM(B2:B15)</f>
        <v>4005009</v>
      </c>
      <c r="C16" s="64">
        <f>SUM(C2:C15)</f>
        <v>7524696</v>
      </c>
      <c r="D16" t="s">
        <v>19</v>
      </c>
    </row>
    <row r="17" spans="2:4" ht="12.75">
      <c r="B17" s="13">
        <f>B16-B4-B5-B7</f>
        <v>3892029</v>
      </c>
      <c r="C17" s="13">
        <f>C16-C4-C5-C7</f>
        <v>7411716</v>
      </c>
      <c r="D17" t="s">
        <v>20</v>
      </c>
    </row>
    <row r="19" ht="12.75">
      <c r="B19" t="s">
        <v>23</v>
      </c>
    </row>
    <row r="20" spans="1:3" ht="12.75">
      <c r="A20" s="63" t="s">
        <v>14</v>
      </c>
      <c r="B20" s="63" t="s">
        <v>15</v>
      </c>
      <c r="C20" s="63" t="s">
        <v>16</v>
      </c>
    </row>
    <row r="21" spans="1:3" ht="12.75">
      <c r="A21" s="64">
        <v>1912166</v>
      </c>
      <c r="B21" s="64">
        <v>2070100</v>
      </c>
      <c r="C21" s="64">
        <f>SUM(A21:B21)</f>
        <v>3982266</v>
      </c>
    </row>
    <row r="22" spans="1:3" ht="12.75">
      <c r="A22" s="64"/>
      <c r="B22" s="64"/>
      <c r="C22" s="64">
        <f aca="true" t="shared" si="1" ref="C22:C34">SUM(A22:B22)</f>
        <v>0</v>
      </c>
    </row>
    <row r="23" spans="1:4" ht="12.75">
      <c r="A23" s="64"/>
      <c r="B23" s="64">
        <v>4812</v>
      </c>
      <c r="C23" s="64">
        <f t="shared" si="1"/>
        <v>4812</v>
      </c>
      <c r="D23" t="s">
        <v>17</v>
      </c>
    </row>
    <row r="24" spans="1:4" ht="12.75">
      <c r="A24" s="64"/>
      <c r="B24" s="64">
        <v>71858</v>
      </c>
      <c r="C24" s="64">
        <f t="shared" si="1"/>
        <v>71858</v>
      </c>
      <c r="D24" t="s">
        <v>17</v>
      </c>
    </row>
    <row r="25" spans="1:3" ht="12.75">
      <c r="A25" s="64"/>
      <c r="B25" s="64">
        <v>0</v>
      </c>
      <c r="C25" s="64">
        <f t="shared" si="1"/>
        <v>0</v>
      </c>
    </row>
    <row r="26" spans="1:4" ht="12.75">
      <c r="A26" s="64"/>
      <c r="B26" s="64">
        <v>21000</v>
      </c>
      <c r="C26" s="64">
        <f t="shared" si="1"/>
        <v>21000</v>
      </c>
      <c r="D26" t="s">
        <v>18</v>
      </c>
    </row>
    <row r="27" spans="1:3" ht="12.75">
      <c r="A27" s="64">
        <v>200000</v>
      </c>
      <c r="B27" s="64">
        <v>227200</v>
      </c>
      <c r="C27" s="64">
        <f t="shared" si="1"/>
        <v>427200</v>
      </c>
    </row>
    <row r="28" spans="1:3" ht="12.75">
      <c r="A28" s="64"/>
      <c r="B28" s="64"/>
      <c r="C28" s="64">
        <f t="shared" si="1"/>
        <v>0</v>
      </c>
    </row>
    <row r="29" spans="1:3" ht="12.75">
      <c r="A29" s="64"/>
      <c r="B29" s="64"/>
      <c r="C29" s="64">
        <f t="shared" si="1"/>
        <v>0</v>
      </c>
    </row>
    <row r="30" spans="1:3" ht="12.75">
      <c r="A30" s="64">
        <v>129901</v>
      </c>
      <c r="B30" s="64">
        <v>497269</v>
      </c>
      <c r="C30" s="64">
        <f t="shared" si="1"/>
        <v>627170</v>
      </c>
    </row>
    <row r="31" spans="1:3" ht="12.75">
      <c r="A31" s="64">
        <v>90000</v>
      </c>
      <c r="B31" s="64">
        <v>30000</v>
      </c>
      <c r="C31" s="64">
        <f t="shared" si="1"/>
        <v>120000</v>
      </c>
    </row>
    <row r="32" spans="1:3" ht="12.75">
      <c r="A32" s="64"/>
      <c r="B32" s="64"/>
      <c r="C32" s="64">
        <f t="shared" si="1"/>
        <v>0</v>
      </c>
    </row>
    <row r="33" spans="1:3" ht="12.75">
      <c r="A33" s="64"/>
      <c r="B33" s="64"/>
      <c r="C33" s="64">
        <f t="shared" si="1"/>
        <v>0</v>
      </c>
    </row>
    <row r="34" spans="1:3" ht="12.75">
      <c r="A34" s="64"/>
      <c r="B34" s="64"/>
      <c r="C34" s="64">
        <f t="shared" si="1"/>
        <v>0</v>
      </c>
    </row>
    <row r="35" spans="1:5" ht="12.75">
      <c r="A35" s="64">
        <f>SUM(A21:A34)</f>
        <v>2332067</v>
      </c>
      <c r="B35" s="64">
        <f>SUM(B21:B34)</f>
        <v>2922239</v>
      </c>
      <c r="C35" s="64">
        <f>SUM(C21:C34)</f>
        <v>5254306</v>
      </c>
      <c r="D35" t="s">
        <v>19</v>
      </c>
      <c r="E35" s="13"/>
    </row>
    <row r="36" spans="2:8" ht="12.75">
      <c r="B36" s="13">
        <f>B35-B23-B24-B26</f>
        <v>2824569</v>
      </c>
      <c r="C36" s="13">
        <f>C35-C23-C24-C26</f>
        <v>5156636</v>
      </c>
      <c r="D36" t="s">
        <v>20</v>
      </c>
      <c r="H36" s="13"/>
    </row>
    <row r="38" spans="1:3" ht="12.75">
      <c r="A38" t="s">
        <v>10</v>
      </c>
      <c r="B38" s="13">
        <f>B36-B17</f>
        <v>-1067460</v>
      </c>
      <c r="C38" s="13">
        <f>C36-C17</f>
        <v>-2255080</v>
      </c>
    </row>
    <row r="40" ht="12.75">
      <c r="B40" t="s">
        <v>24</v>
      </c>
    </row>
    <row r="41" spans="1:3" ht="12.75">
      <c r="A41" s="63" t="s">
        <v>14</v>
      </c>
      <c r="B41" s="63" t="s">
        <v>15</v>
      </c>
      <c r="C41" s="63" t="s">
        <v>16</v>
      </c>
    </row>
    <row r="42" spans="1:3" ht="12.75">
      <c r="A42" s="64">
        <v>1912166</v>
      </c>
      <c r="B42" s="64">
        <v>2070100</v>
      </c>
      <c r="C42" s="64">
        <f>SUM(A42:B42)</f>
        <v>3982266</v>
      </c>
    </row>
    <row r="43" spans="1:3" ht="12.75">
      <c r="A43" s="64"/>
      <c r="B43" s="64"/>
      <c r="C43" s="64">
        <f aca="true" t="shared" si="2" ref="C43:C55">SUM(A43:B43)</f>
        <v>0</v>
      </c>
    </row>
    <row r="44" spans="1:4" ht="12.75">
      <c r="A44" s="64"/>
      <c r="B44" s="64">
        <v>4812</v>
      </c>
      <c r="C44" s="64">
        <f t="shared" si="2"/>
        <v>4812</v>
      </c>
      <c r="D44" t="s">
        <v>17</v>
      </c>
    </row>
    <row r="45" spans="1:4" ht="12.75">
      <c r="A45" s="64"/>
      <c r="B45" s="64">
        <v>71858</v>
      </c>
      <c r="C45" s="64">
        <f t="shared" si="2"/>
        <v>71858</v>
      </c>
      <c r="D45" t="s">
        <v>17</v>
      </c>
    </row>
    <row r="46" spans="1:3" ht="12.75">
      <c r="A46" s="64"/>
      <c r="B46" s="64">
        <v>0</v>
      </c>
      <c r="C46" s="64">
        <f t="shared" si="2"/>
        <v>0</v>
      </c>
    </row>
    <row r="47" spans="1:4" ht="12.75">
      <c r="A47" s="64"/>
      <c r="B47" s="64">
        <v>21000</v>
      </c>
      <c r="C47" s="64">
        <f t="shared" si="2"/>
        <v>21000</v>
      </c>
      <c r="D47" t="s">
        <v>18</v>
      </c>
    </row>
    <row r="48" spans="1:3" ht="12.75">
      <c r="A48" s="64">
        <v>200000</v>
      </c>
      <c r="B48" s="64">
        <v>227200</v>
      </c>
      <c r="C48" s="64">
        <f t="shared" si="2"/>
        <v>427200</v>
      </c>
    </row>
    <row r="49" spans="1:3" ht="12.75">
      <c r="A49" s="64"/>
      <c r="B49" s="64"/>
      <c r="C49" s="64">
        <f t="shared" si="2"/>
        <v>0</v>
      </c>
    </row>
    <row r="50" spans="1:3" ht="12.75">
      <c r="A50" s="64"/>
      <c r="B50" s="64"/>
      <c r="C50" s="64">
        <f t="shared" si="2"/>
        <v>0</v>
      </c>
    </row>
    <row r="51" spans="1:3" ht="12.75">
      <c r="A51" s="64">
        <v>129901</v>
      </c>
      <c r="B51" s="64">
        <v>500823</v>
      </c>
      <c r="C51" s="64">
        <f t="shared" si="2"/>
        <v>630724</v>
      </c>
    </row>
    <row r="52" spans="1:3" ht="12.75">
      <c r="A52" s="64">
        <v>90000</v>
      </c>
      <c r="B52" s="64">
        <v>30000</v>
      </c>
      <c r="C52" s="64">
        <f t="shared" si="2"/>
        <v>120000</v>
      </c>
    </row>
    <row r="53" spans="1:3" ht="12.75">
      <c r="A53" s="64"/>
      <c r="B53" s="64"/>
      <c r="C53" s="64">
        <f t="shared" si="2"/>
        <v>0</v>
      </c>
    </row>
    <row r="54" spans="1:3" ht="12.75">
      <c r="A54" s="64"/>
      <c r="B54" s="64"/>
      <c r="C54" s="64">
        <f t="shared" si="2"/>
        <v>0</v>
      </c>
    </row>
    <row r="55" spans="1:3" ht="12.75">
      <c r="A55" s="64"/>
      <c r="B55" s="64"/>
      <c r="C55" s="64">
        <f t="shared" si="2"/>
        <v>0</v>
      </c>
    </row>
    <row r="56" spans="1:5" ht="12.75">
      <c r="A56" s="64">
        <f>SUM(A42:A55)</f>
        <v>2332067</v>
      </c>
      <c r="B56" s="64">
        <f>SUM(B42:B55)</f>
        <v>2925793</v>
      </c>
      <c r="C56" s="64">
        <f>SUM(C42:C55)</f>
        <v>5257860</v>
      </c>
      <c r="D56" t="s">
        <v>19</v>
      </c>
      <c r="E56" s="13"/>
    </row>
    <row r="57" spans="2:4" ht="12.75">
      <c r="B57" s="13">
        <f>B56-B44-B45-B47</f>
        <v>2828123</v>
      </c>
      <c r="C57" s="13">
        <f>C56-C44-C45-C47</f>
        <v>5160190</v>
      </c>
      <c r="D57" t="s">
        <v>20</v>
      </c>
    </row>
    <row r="59" spans="1:3" ht="12.75">
      <c r="A59" t="s">
        <v>10</v>
      </c>
      <c r="B59" s="13">
        <f>B57-B36</f>
        <v>3554</v>
      </c>
      <c r="C59" s="13">
        <f>C57-C36</f>
        <v>3554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2016-02-12T11:11:24Z</cp:lastPrinted>
  <dcterms:created xsi:type="dcterms:W3CDTF">2008-10-15T11:41:47Z</dcterms:created>
  <dcterms:modified xsi:type="dcterms:W3CDTF">2016-02-12T11:21:43Z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