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'uchwała'!$A$1:$I$112</definedName>
    <definedName name="_xlnm.Print_Area" localSheetId="1">'uzasadnienie'!$A$1:$F$39</definedName>
  </definedNames>
  <calcPr fullCalcOnLoad="1"/>
</workbook>
</file>

<file path=xl/comments2.xml><?xml version="1.0" encoding="utf-8"?>
<comments xmlns="http://schemas.openxmlformats.org/spreadsheetml/2006/main">
  <authors>
    <author>UM GOLINA</author>
  </authors>
  <commentList>
    <comment ref="I3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25.04, 29.05, 27.09</t>
        </r>
      </text>
    </comment>
    <comment ref="J3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22.10</t>
        </r>
      </text>
    </comment>
    <comment ref="I3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9.11</t>
        </r>
      </text>
    </comment>
  </commentList>
</comments>
</file>

<file path=xl/sharedStrings.xml><?xml version="1.0" encoding="utf-8"?>
<sst xmlns="http://schemas.openxmlformats.org/spreadsheetml/2006/main" count="148" uniqueCount="123">
  <si>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</si>
  <si>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</si>
  <si>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</si>
  <si>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</si>
  <si>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</si>
  <si>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</si>
  <si>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</si>
  <si>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</si>
  <si>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</si>
  <si>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</si>
  <si>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</si>
  <si>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</si>
  <si>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</si>
  <si>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</si>
  <si>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</si>
  <si>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</si>
  <si>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</si>
  <si>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</si>
  <si>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</si>
  <si>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</si>
  <si>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</si>
  <si>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</si>
  <si>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</si>
  <si>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</si>
  <si>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</si>
  <si>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</si>
  <si>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</si>
  <si>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</si>
  <si>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</si>
  <si>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</si>
  <si>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</si>
  <si>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</si>
  <si>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</si>
  <si>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</si>
  <si>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</si>
  <si>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</si>
  <si>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</si>
  <si>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</si>
  <si>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</si>
  <si>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</si>
  <si>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</si>
  <si>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</si>
  <si>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t>ALKOHOL I REZERWA</t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</si>
  <si>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</si>
  <si>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 xml:space="preserve">      uchyla się w całości zmiany wprowadzone w planie wydatków w dziale 801.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</si>
  <si>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51/2012 z dnia 22 października 2012 roku w sprawie zmiany budżetu  </t>
    </r>
  </si>
  <si>
    <t>4010=</t>
  </si>
  <si>
    <t>4010 wcześniej=</t>
  </si>
  <si>
    <t>4010 zostaje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</si>
  <si>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</si>
  <si>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>częśc-rozdysponowanie; całość rezerwy - rozwiązanie</t>
  </si>
  <si>
    <r>
      <t xml:space="preserve">    </t>
    </r>
    <r>
      <rPr>
        <b/>
        <sz val="10"/>
        <rFont val="Arial"/>
        <family val="2"/>
      </rPr>
      <t xml:space="preserve">nr 3 </t>
    </r>
    <r>
      <rPr>
        <sz val="10"/>
        <rFont val="Arial"/>
        <family val="2"/>
      </rPr>
      <t>do niniejszego Zarządzenia .</t>
    </r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</si>
  <si>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</si>
  <si>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</si>
  <si>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</si>
  <si>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</si>
  <si>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t>3. W załączniku nr 7 do Uchwały Nr XIX / 76 / 2011 Rady Miejskiej w Golinie, zawierającym zestawienie</t>
  </si>
  <si>
    <t xml:space="preserve">                                   w sprawie zmiany budżetu na rok 2013</t>
  </si>
  <si>
    <t>Gminy Golina na rok 2013</t>
  </si>
  <si>
    <t xml:space="preserve"> - Zarządzeniem Nr 4 / 2013 z dnia 31 stycznia 2013 roku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</si>
  <si>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</si>
  <si>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>1. W załączniku nr 2 do Uchwały Nr XXXV / 144 / 2013 Rady Miejskiej w Golinie z dnia 24 stycznia 2013</t>
  </si>
  <si>
    <t>budżetu Gminy Golina na rok 2013 zmienionej: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</si>
  <si>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XXXV / 144 / 2013 Rady Miejskiej w Golinie z dnia 24 stycznia 2013 roku w sprawie  </t>
    </r>
  </si>
  <si>
    <t xml:space="preserve"> - Zarządzeniem Nr 8 / 2013 z dnia 28 lutego 2013 roku</t>
  </si>
  <si>
    <t xml:space="preserve"> - Uchwałą Nr XXXVII / 152 / 2013 z dnia 21 marca 2013 roku</t>
  </si>
  <si>
    <t>nadwyżka na 21.03.2013</t>
  </si>
  <si>
    <t>nadwyżka na 1.01.2013</t>
  </si>
  <si>
    <t xml:space="preserve"> - Zarządzeniem Nr 16 / 2013 z dnia 29 marca 2013 roku</t>
  </si>
  <si>
    <t xml:space="preserve"> - Zarządzeniem Nr 23 / 2013 z dnia 26 kwietnia 2013 roku</t>
  </si>
  <si>
    <t xml:space="preserve"> - Uchwałą Nr XXXVIII / 154 / 2013 z dnia 9 maja 2013 roku</t>
  </si>
  <si>
    <t xml:space="preserve">2. W załączniku nr 3 do Uchwały Nr XXXV / 144 / 2013 Rady Miejskiej w Golinie z dnia 24 stycznia 2013 roku        </t>
  </si>
  <si>
    <t xml:space="preserve"> - Zarządzeniem Nr 29 / 2013 z dnia 3 czerwca 2013 roku</t>
  </si>
  <si>
    <t xml:space="preserve">    Nr XXXV / 144 / 2013 rezerwę celową na realizację zadań własnych z zakresu zarządzania kryzysowego</t>
  </si>
  <si>
    <t xml:space="preserve"> - Zarządzeniem Nr 40 / 2013 z dnia 19 czerwca 2013 roku</t>
  </si>
  <si>
    <t xml:space="preserve"> - Uchwałą Nr XL / 161 / 2013 z dnia 18 lipca 2013 roku</t>
  </si>
  <si>
    <t xml:space="preserve">    zleconych ustawami zwiększa się o kwotę 450,00 zł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</si>
  <si>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</si>
  <si>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</si>
  <si>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 - Zarządzeniem Nr 45 / 2013 z dnia 26 lipca 2013 roku</t>
  </si>
  <si>
    <t xml:space="preserve"> - Zarządzeniem Nr 49 / 2013 z dnia 14 sierpnia 2013 roku</t>
  </si>
  <si>
    <t xml:space="preserve"> - Uchwałą Nr XLII / 166 / 2013 z dnia 19 września 2013 roku</t>
  </si>
  <si>
    <t xml:space="preserve"> - Zarządzeniem Nr 62 / 2013 z dnia 30 września 2013 roku</t>
  </si>
  <si>
    <t xml:space="preserve">zgodnie z bieżącymi potrzebami, rozwiązując w tym celu część rezerwy </t>
  </si>
  <si>
    <t>ogólnej w kwocie 4 755,00 zł. Wprowadzono m.in. wydatek 1 000,00 zł</t>
  </si>
  <si>
    <t xml:space="preserve">na odsetki od nieterminowych wpłat podatku VAT, powstałe w wyniku </t>
  </si>
  <si>
    <t>części wcześniej zapłaconego podatku.</t>
  </si>
  <si>
    <t xml:space="preserve">W planie wydatków wprowadzono nie przewidziane wcześniej pozycje, </t>
  </si>
  <si>
    <t xml:space="preserve">weryfikacji wcześniejszych deklaracji w ramach ubiegania się o zwrot </t>
  </si>
  <si>
    <t xml:space="preserve"> - Zarządzeniem Nr 64 / 2013 z dnia 15 października 2013 roku</t>
  </si>
  <si>
    <t xml:space="preserve"> - Uchwałą Nr XLIII / 171 / 2013 z dnia 24 października 2013 roku</t>
  </si>
  <si>
    <t>1. Uchwalone w § 1 ust. 1 dochody budżetu gminy zwiększa się o kwotę 111 336,00 zł</t>
  </si>
  <si>
    <t xml:space="preserve">    dochody bieżące zwiększa się o kwotę 111 336,00 zł to jest do kwoty:</t>
  </si>
  <si>
    <t>2. Uchwalone w § 2 ust. 1 wydatki budżetu gminy zwiększa się o kwotę 111 336,00 zł</t>
  </si>
  <si>
    <t xml:space="preserve">3. Uchwalone w § 2 ust. 1 tiret 1 wydatki bieżące zwiększa się o kwotę 111 336,00 zł </t>
  </si>
  <si>
    <t xml:space="preserve"> - pisma Wojewody Wielkopolskiego z dnia 21.10.2013 w sprawie zwiększenia planu dotacji </t>
  </si>
  <si>
    <t xml:space="preserve">   celowych w rozdziale 85214 o kwotę 91 644,00 zł, z przeznaczeniem na dofinansowanie </t>
  </si>
  <si>
    <t xml:space="preserve"> - pisma Wojewody Wielkopolskiego z dnia 25.10.2013 w sprawie zwiększenia planu dotacji </t>
  </si>
  <si>
    <t xml:space="preserve">   rządowego programu pomocy uczniom w 2013r. - "Wyprawka szkolna". </t>
  </si>
  <si>
    <t xml:space="preserve">   celowych w rozdziale 85415 o kwotę 19 692,00 zł, z przeznaczeniem na realizację</t>
  </si>
  <si>
    <t xml:space="preserve">   wypłat zasiłków okresowych w części gwarantowanej przez budżet państwa;</t>
  </si>
  <si>
    <t xml:space="preserve"> - pisma Wojewody Wielkopolskiego z dnia 25.10.2013 w sprawie korekty decyzji Ministra </t>
  </si>
  <si>
    <t xml:space="preserve">   Finansów MF/ST05/003574/RD-94530 z dnia 12.09.2013 (podział dotacji pomiedzy </t>
  </si>
  <si>
    <t xml:space="preserve">   rozdziały 80103 i 80104). </t>
  </si>
  <si>
    <t xml:space="preserve">W planie wydatków wprowadzono przesunięcia pomiędzy rozdziałami i paragrafami, </t>
  </si>
  <si>
    <t>zgodnie z bieżącymi potrzebami.</t>
  </si>
  <si>
    <t>ZARZĄDZENIE NR 79 / 2013</t>
  </si>
  <si>
    <t>z dnia 31 grudnia 2013 roku</t>
  </si>
  <si>
    <t xml:space="preserve"> - art. 257  Ustawy z dnia 27.08.2009 roku o finansach publicznych (Dz.U. z 2013 roku, poz. 594 ze zm.)</t>
  </si>
  <si>
    <t xml:space="preserve"> - Zarządzeniem Nr 65 / 2013 z dnia 28 października 2013 roku</t>
  </si>
  <si>
    <t xml:space="preserve"> - Uchwałą Nr XLIV / 177 / 2013 z dnia 28 listopada 2013 roku</t>
  </si>
  <si>
    <t xml:space="preserve"> - Uchwałą Nr XLV / 184 / 2013 z dnia 30 grudnia 2013 roku</t>
  </si>
  <si>
    <r>
      <t xml:space="preserve">  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</si>
  <si>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  budżetu Gminy Golina na rok 2013 zarządzam, co następuje:</t>
  </si>
  <si>
    <t xml:space="preserve"> - § 9 Uchwały nr  XXXV / 144 / 2013 Rady Miejskiej w Golinie z dnia 24 stycznia 2013 roku w sprawie</t>
  </si>
  <si>
    <t xml:space="preserve">                              do Zarządzenia Nr 79 / 2013 z dnia 31 grudnia 2013 roku</t>
  </si>
  <si>
    <t>I. DOCHODY wg stanu na 30 grudnia 2013 roku</t>
  </si>
  <si>
    <t>II. WYDATKI wg stanu na 30 grudnia 2013 roku</t>
  </si>
  <si>
    <r>
      <t>Dochody i wydatki budżetu</t>
    </r>
    <r>
      <rPr>
        <sz val="11"/>
        <rFont val="Arial CE"/>
        <family val="0"/>
      </rPr>
      <t xml:space="preserve"> nie ulegają zmianie. </t>
    </r>
  </si>
  <si>
    <t>Na pokrycie nie przewidzianych wydatków w rozdziale 60016 dokonano rozdysponowania</t>
  </si>
  <si>
    <t xml:space="preserve">części rezerwy ogólnej, w kwocie 13 000 zł. </t>
  </si>
  <si>
    <t xml:space="preserve">3. Rozdysponowuje się w części utworzoną w § 13 ustęp 1 Uchwały Rady Miejskiej w Golinie </t>
  </si>
  <si>
    <t xml:space="preserve">    Nr XXXV/144/2013 rezerwę ogólną w kwocie 13 000,00 zł to jest do kwoty 12 245,00 zł.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</si>
</sst>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9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7" borderId="0" xfId="0" applyFont="1" applyFill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32">
      <selection activeCell="A94" sqref="A9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18" t="s">
        <v>106</v>
      </c>
      <c r="B1" s="118"/>
      <c r="C1" s="118"/>
      <c r="D1" s="118"/>
      <c r="E1" s="118"/>
      <c r="F1" s="118"/>
      <c r="G1" s="118"/>
      <c r="H1" s="118"/>
      <c r="I1" s="118"/>
    </row>
    <row r="2" spans="1:9" ht="15.75">
      <c r="A2" s="118" t="s">
        <v>30</v>
      </c>
      <c r="B2" s="118"/>
      <c r="C2" s="118"/>
      <c r="D2" s="118"/>
      <c r="E2" s="118"/>
      <c r="F2" s="118"/>
      <c r="G2" s="118"/>
      <c r="H2" s="118"/>
      <c r="I2" s="118"/>
    </row>
    <row r="3" spans="1:9" ht="15.75">
      <c r="A3" s="118" t="s">
        <v>107</v>
      </c>
      <c r="B3" s="118"/>
      <c r="C3" s="118"/>
      <c r="D3" s="118"/>
      <c r="E3" s="118"/>
      <c r="F3" s="118"/>
      <c r="G3" s="118"/>
      <c r="H3" s="118"/>
      <c r="I3" s="118"/>
    </row>
    <row r="4" spans="1:9" ht="18">
      <c r="A4" s="98" t="s">
        <v>57</v>
      </c>
      <c r="B4" s="98"/>
      <c r="C4" s="98"/>
      <c r="D4" s="98"/>
      <c r="E4" s="98"/>
      <c r="F4" s="99"/>
      <c r="G4" s="100"/>
      <c r="H4" s="99"/>
      <c r="I4" s="101"/>
    </row>
    <row r="5" spans="1:9" ht="13.5" customHeight="1">
      <c r="A5" s="98"/>
      <c r="B5" s="98"/>
      <c r="C5" s="98"/>
      <c r="D5" s="98"/>
      <c r="E5" s="98"/>
      <c r="F5" s="99"/>
      <c r="G5" s="100"/>
      <c r="H5" s="99"/>
      <c r="I5" s="101"/>
    </row>
    <row r="6" spans="1:9" ht="15.75">
      <c r="A6" s="3" t="s">
        <v>0</v>
      </c>
      <c r="B6" s="3"/>
      <c r="C6" s="4"/>
      <c r="I6" s="9"/>
    </row>
    <row r="7" spans="1:9" ht="12.75">
      <c r="A7" s="88" t="s">
        <v>108</v>
      </c>
      <c r="B7" s="5"/>
      <c r="C7" s="5"/>
      <c r="D7" s="5"/>
      <c r="E7" s="5"/>
      <c r="F7" s="5"/>
      <c r="G7" s="5"/>
      <c r="H7" s="5"/>
      <c r="I7" s="10"/>
    </row>
    <row r="8" spans="1:9" ht="12.75">
      <c r="A8" s="84" t="s">
        <v>114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113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2.75">
      <c r="A12" s="70" t="s">
        <v>63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58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62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59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64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4" customFormat="1" ht="12.75">
      <c r="A17" s="114" t="s">
        <v>65</v>
      </c>
      <c r="B17" s="89"/>
      <c r="C17" s="89"/>
      <c r="D17" s="89"/>
      <c r="E17" s="89"/>
      <c r="F17" s="89"/>
      <c r="G17" s="89"/>
      <c r="H17" s="89"/>
      <c r="I17" s="90"/>
      <c r="K17" s="91"/>
    </row>
    <row r="18" spans="1:11" ht="12.75">
      <c r="A18" s="25" t="s">
        <v>68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69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>
      <c r="A20" s="114" t="s">
        <v>70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>
      <c r="A21" s="25" t="s">
        <v>72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>
      <c r="A22" s="25" t="s">
        <v>74</v>
      </c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>
      <c r="A23" s="114" t="s">
        <v>75</v>
      </c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>
      <c r="A24" s="25" t="s">
        <v>79</v>
      </c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>
      <c r="A25" s="25" t="s">
        <v>80</v>
      </c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>
      <c r="A26" s="114" t="s">
        <v>81</v>
      </c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>
      <c r="A27" s="25" t="s">
        <v>82</v>
      </c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>
      <c r="A28" s="25" t="s">
        <v>89</v>
      </c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>
      <c r="A29" s="114" t="s">
        <v>90</v>
      </c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>
      <c r="A30" s="25" t="s">
        <v>109</v>
      </c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>
      <c r="A31" s="114" t="s">
        <v>110</v>
      </c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>
      <c r="A32" s="114" t="s">
        <v>111</v>
      </c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4"/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4"/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 hidden="1">
      <c r="A38" s="17" t="s">
        <v>91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 hidden="1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31906430.24</v>
      </c>
      <c r="K39" s="57">
        <v>31795094.24</v>
      </c>
      <c r="L39" s="14">
        <f>91644+19692</f>
        <v>111336</v>
      </c>
      <c r="M39" s="50"/>
      <c r="N39" s="33">
        <f>L42+L41</f>
        <v>111336</v>
      </c>
      <c r="O39" s="58">
        <f>N39-L39</f>
        <v>0</v>
      </c>
    </row>
    <row r="40" spans="1:15" ht="12.75" hidden="1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14"/>
      <c r="N40" s="73">
        <f>I41+I42</f>
        <v>31906430.240000002</v>
      </c>
      <c r="O40" s="59">
        <f>N40-I39</f>
        <v>0</v>
      </c>
    </row>
    <row r="41" spans="1:14" ht="12.75" hidden="1">
      <c r="A41" s="17" t="s">
        <v>92</v>
      </c>
      <c r="B41" s="12"/>
      <c r="C41" s="12"/>
      <c r="D41" s="12"/>
      <c r="E41" s="12"/>
      <c r="F41" s="12"/>
      <c r="G41" s="12"/>
      <c r="H41" s="12"/>
      <c r="I41" s="20">
        <f>K41+L41</f>
        <v>30241830.51</v>
      </c>
      <c r="K41" s="57">
        <v>30130494.51</v>
      </c>
      <c r="L41" s="14">
        <v>111336</v>
      </c>
      <c r="N41" s="19"/>
    </row>
    <row r="42" spans="1:14" ht="12.75" hidden="1">
      <c r="A42" s="86" t="s">
        <v>26</v>
      </c>
      <c r="B42" s="81"/>
      <c r="C42" s="81"/>
      <c r="D42" s="81"/>
      <c r="E42" s="81"/>
      <c r="F42" s="81"/>
      <c r="G42" s="81"/>
      <c r="H42" s="81"/>
      <c r="I42" s="82">
        <f>K42+L42</f>
        <v>1664599.73</v>
      </c>
      <c r="K42" s="57">
        <v>1664599.73</v>
      </c>
      <c r="L42" s="14">
        <v>0</v>
      </c>
      <c r="N42" s="19"/>
    </row>
    <row r="43" spans="1:14" ht="12.75" hidden="1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14"/>
      <c r="N43" s="18"/>
    </row>
    <row r="44" spans="1:14" ht="7.5" customHeight="1" hidden="1">
      <c r="A44" s="67"/>
      <c r="B44" s="12"/>
      <c r="C44" s="12"/>
      <c r="D44" s="12"/>
      <c r="E44" s="12"/>
      <c r="F44" s="12"/>
      <c r="G44" s="12"/>
      <c r="H44" s="12"/>
      <c r="I44" s="20"/>
      <c r="K44" s="52"/>
      <c r="L44" s="14"/>
      <c r="N44" s="18"/>
    </row>
    <row r="45" spans="1:14" ht="12.75" hidden="1">
      <c r="A45" s="115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2"/>
      <c r="N45" s="18"/>
    </row>
    <row r="46" spans="1:14" ht="12.75" hidden="1">
      <c r="A46" s="115" t="s">
        <v>76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2"/>
      <c r="N46" s="18"/>
    </row>
    <row r="47" spans="1:14" ht="12.75" hidden="1">
      <c r="A47" s="115" t="s">
        <v>2</v>
      </c>
      <c r="B47" s="44"/>
      <c r="C47" s="44"/>
      <c r="D47" s="44"/>
      <c r="E47" s="44"/>
      <c r="F47" s="44"/>
      <c r="G47" s="44"/>
      <c r="H47" s="44"/>
      <c r="I47" s="48">
        <f>K47+L47</f>
        <v>4558718.47</v>
      </c>
      <c r="J47" s="41"/>
      <c r="K47" s="57">
        <v>4558268.47</v>
      </c>
      <c r="L47" s="42">
        <v>450</v>
      </c>
      <c r="N47" s="19"/>
    </row>
    <row r="48" spans="1:14" ht="12.75" hidden="1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2"/>
      <c r="N48" s="18"/>
    </row>
    <row r="49" spans="1:14" ht="12.75" hidden="1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2"/>
      <c r="N49" s="18"/>
    </row>
    <row r="50" spans="1:14" ht="35.25" customHeight="1">
      <c r="A50" s="122" t="s">
        <v>61</v>
      </c>
      <c r="B50" s="122"/>
      <c r="C50" s="122"/>
      <c r="D50" s="122"/>
      <c r="E50" s="122"/>
      <c r="F50" s="122"/>
      <c r="G50" s="122"/>
      <c r="H50" s="122"/>
      <c r="I50" s="121"/>
      <c r="J50" s="41"/>
      <c r="K50" s="54"/>
      <c r="L50" s="42"/>
      <c r="N50" s="18"/>
    </row>
    <row r="51" spans="1:14" ht="15" customHeight="1">
      <c r="A51" s="70" t="s">
        <v>60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2"/>
      <c r="N51" s="18"/>
    </row>
    <row r="52" spans="1:14" ht="15" customHeight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2"/>
      <c r="N52" s="18"/>
    </row>
    <row r="53" spans="1:14" ht="13.5" customHeight="1">
      <c r="A53" s="123" t="s">
        <v>71</v>
      </c>
      <c r="B53" s="124"/>
      <c r="C53" s="124"/>
      <c r="D53" s="124"/>
      <c r="E53" s="124"/>
      <c r="F53" s="124"/>
      <c r="G53" s="124"/>
      <c r="H53" s="124"/>
      <c r="I53" s="124"/>
      <c r="J53" s="41"/>
      <c r="K53" s="54"/>
      <c r="L53" s="42"/>
      <c r="N53" s="18"/>
    </row>
    <row r="54" spans="1:14" ht="15.75" customHeight="1">
      <c r="A54" s="123" t="s">
        <v>112</v>
      </c>
      <c r="B54" s="121"/>
      <c r="C54" s="121"/>
      <c r="D54" s="121"/>
      <c r="E54" s="121"/>
      <c r="F54" s="121"/>
      <c r="G54" s="121"/>
      <c r="H54" s="121"/>
      <c r="I54" s="121"/>
      <c r="J54" s="41"/>
      <c r="K54" s="54"/>
      <c r="L54" s="42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2"/>
      <c r="N55" s="18"/>
    </row>
    <row r="56" spans="1:14" ht="12.75" hidden="1">
      <c r="A56" s="102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2"/>
      <c r="N56" s="18"/>
    </row>
    <row r="57" spans="1:14" ht="12.75" hidden="1">
      <c r="A57" s="102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2"/>
      <c r="N57" s="18"/>
    </row>
    <row r="58" spans="1:14" ht="12.75" hidden="1">
      <c r="A58" s="102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14">
        <f>-406742-614656</f>
        <v>-1021398</v>
      </c>
      <c r="N58" s="18">
        <f>1019024+93258</f>
        <v>1112282</v>
      </c>
    </row>
    <row r="59" spans="1:14" ht="12.75" hidden="1">
      <c r="A59" s="102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2"/>
      <c r="N59" s="18"/>
    </row>
    <row r="60" spans="1:14" ht="12.75" hidden="1">
      <c r="A60" s="102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2"/>
      <c r="N60" s="18"/>
    </row>
    <row r="61" spans="1:14" ht="12.75" hidden="1">
      <c r="A61" s="102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2"/>
      <c r="N61" s="18"/>
    </row>
    <row r="62" spans="1:15" ht="12.75" hidden="1">
      <c r="A62" s="110" t="s">
        <v>93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2"/>
      <c r="N62" s="18"/>
      <c r="O62" s="18"/>
    </row>
    <row r="63" spans="1:15" ht="12.75" hidden="1">
      <c r="A63" s="102" t="s">
        <v>2</v>
      </c>
      <c r="B63" s="81"/>
      <c r="C63" s="81"/>
      <c r="D63" s="81"/>
      <c r="E63" s="81"/>
      <c r="F63" s="81"/>
      <c r="G63" s="81"/>
      <c r="H63" s="81"/>
      <c r="I63" s="69">
        <f>K63+L63</f>
        <v>31064186.24</v>
      </c>
      <c r="J63" s="41"/>
      <c r="K63" s="57">
        <v>30952850.24</v>
      </c>
      <c r="L63" s="42">
        <v>111336</v>
      </c>
      <c r="M63" s="50"/>
      <c r="N63" s="19"/>
      <c r="O63" s="33"/>
    </row>
    <row r="64" spans="1:15" ht="12.75" hidden="1">
      <c r="A64" s="67" t="s">
        <v>8</v>
      </c>
      <c r="B64" s="81"/>
      <c r="C64" s="81"/>
      <c r="D64" s="81"/>
      <c r="E64" s="81"/>
      <c r="F64" s="81"/>
      <c r="G64" s="81"/>
      <c r="H64" s="81"/>
      <c r="I64" s="103"/>
      <c r="J64" s="41"/>
      <c r="K64" s="53"/>
      <c r="L64" s="42"/>
      <c r="N64" s="18"/>
      <c r="O64" s="18"/>
    </row>
    <row r="65" spans="1:15" ht="9.75" customHeight="1" hidden="1">
      <c r="A65" s="67"/>
      <c r="B65" s="81"/>
      <c r="C65" s="81"/>
      <c r="D65" s="81"/>
      <c r="E65" s="81"/>
      <c r="F65" s="81"/>
      <c r="G65" s="81"/>
      <c r="H65" s="81"/>
      <c r="I65" s="103"/>
      <c r="J65" s="41"/>
      <c r="K65" s="53"/>
      <c r="L65" s="42"/>
      <c r="N65" s="33"/>
      <c r="O65" s="18"/>
    </row>
    <row r="66" spans="1:15" ht="12.75" hidden="1">
      <c r="A66" s="110" t="s">
        <v>94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2"/>
      <c r="N66" s="18"/>
      <c r="O66" s="18"/>
    </row>
    <row r="67" spans="1:15" ht="12.75" hidden="1">
      <c r="A67" s="119" t="s">
        <v>2</v>
      </c>
      <c r="B67" s="119"/>
      <c r="C67" s="68"/>
      <c r="D67" s="68"/>
      <c r="E67" s="68"/>
      <c r="F67" s="68"/>
      <c r="G67" s="68"/>
      <c r="H67" s="68"/>
      <c r="I67" s="69">
        <f>K67+L67</f>
        <v>28396104.24</v>
      </c>
      <c r="J67" s="41"/>
      <c r="K67" s="57">
        <v>28284768.24</v>
      </c>
      <c r="L67" s="42">
        <v>111336</v>
      </c>
      <c r="N67" s="33">
        <f>L67+L87</f>
        <v>111336</v>
      </c>
      <c r="O67" s="61">
        <f>N67-L63</f>
        <v>0</v>
      </c>
    </row>
    <row r="68" spans="1:15" ht="9.75" customHeight="1" hidden="1">
      <c r="A68" s="102"/>
      <c r="B68" s="102"/>
      <c r="C68" s="68"/>
      <c r="D68" s="68"/>
      <c r="E68" s="68"/>
      <c r="F68" s="68"/>
      <c r="G68" s="68"/>
      <c r="H68" s="68"/>
      <c r="I68" s="69"/>
      <c r="J68" s="41"/>
      <c r="K68" s="57"/>
      <c r="L68" s="42"/>
      <c r="N68" s="33"/>
      <c r="O68" s="61"/>
    </row>
    <row r="69" spans="1:15" ht="12.75" hidden="1">
      <c r="A69" s="102"/>
      <c r="B69" s="102"/>
      <c r="C69" s="68"/>
      <c r="D69" s="68"/>
      <c r="E69" s="68"/>
      <c r="F69" s="68"/>
      <c r="G69" s="68"/>
      <c r="H69" s="68"/>
      <c r="I69" s="69"/>
      <c r="J69" s="41"/>
      <c r="K69" s="57"/>
      <c r="L69" s="42"/>
      <c r="N69" s="33"/>
      <c r="O69" s="61"/>
    </row>
    <row r="70" spans="1:15" ht="12.75">
      <c r="A70" s="102"/>
      <c r="B70" s="102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02" t="s">
        <v>37</v>
      </c>
      <c r="B71" s="102"/>
      <c r="C71" s="68"/>
      <c r="D71" s="68"/>
      <c r="E71" s="68"/>
      <c r="F71" s="68"/>
      <c r="G71" s="68"/>
      <c r="H71" s="68"/>
      <c r="I71" s="69"/>
      <c r="J71" s="41"/>
      <c r="K71" s="57"/>
      <c r="L71" s="42"/>
      <c r="N71" s="33"/>
      <c r="O71" s="61"/>
    </row>
    <row r="72" spans="1:15" ht="12.75" hidden="1">
      <c r="A72" s="102" t="s">
        <v>36</v>
      </c>
      <c r="B72" s="102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2" t="s">
        <v>34</v>
      </c>
      <c r="B73" s="102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2" t="s">
        <v>38</v>
      </c>
      <c r="B74" s="102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2" t="s">
        <v>35</v>
      </c>
      <c r="B75" s="102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2" t="s">
        <v>39</v>
      </c>
      <c r="B76" s="102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2"/>
      <c r="B77" s="102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customHeight="1" hidden="1">
      <c r="A78" s="102" t="s">
        <v>55</v>
      </c>
      <c r="B78" s="102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21" customHeight="1" hidden="1">
      <c r="A79" s="104" t="s">
        <v>43</v>
      </c>
      <c r="B79" s="102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12.75" customHeight="1" hidden="1">
      <c r="A80" s="88" t="s">
        <v>52</v>
      </c>
      <c r="B80" s="102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32</v>
      </c>
      <c r="B81" s="102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53</v>
      </c>
      <c r="B82" s="102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54</v>
      </c>
      <c r="B83" s="102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6" customHeight="1" hidden="1">
      <c r="A84" s="88"/>
      <c r="B84" s="102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12.75" hidden="1">
      <c r="A85" s="67"/>
      <c r="B85" s="81"/>
      <c r="C85" s="81"/>
      <c r="D85" s="81"/>
      <c r="E85" s="81"/>
      <c r="F85" s="81"/>
      <c r="G85" s="81"/>
      <c r="H85" s="81"/>
      <c r="I85" s="103"/>
      <c r="J85" s="41"/>
      <c r="K85" s="53"/>
      <c r="L85" s="42"/>
      <c r="N85" s="33">
        <f>I87+I67</f>
        <v>30969769.24</v>
      </c>
      <c r="O85" s="62">
        <f>N85-I63</f>
        <v>-94417</v>
      </c>
    </row>
    <row r="86" spans="1:15" ht="12.75" hidden="1">
      <c r="A86" s="102" t="s">
        <v>31</v>
      </c>
      <c r="B86" s="68"/>
      <c r="C86" s="68"/>
      <c r="D86" s="68"/>
      <c r="E86" s="68"/>
      <c r="F86" s="68"/>
      <c r="G86" s="68"/>
      <c r="H86" s="68"/>
      <c r="I86" s="82"/>
      <c r="J86" s="49"/>
      <c r="K86" s="56"/>
      <c r="L86" s="42"/>
      <c r="N86" s="18"/>
      <c r="O86" s="18"/>
    </row>
    <row r="87" spans="1:15" ht="12.75" hidden="1">
      <c r="A87" s="119" t="s">
        <v>2</v>
      </c>
      <c r="B87" s="119"/>
      <c r="C87" s="68"/>
      <c r="D87" s="68"/>
      <c r="E87" s="68"/>
      <c r="F87" s="68"/>
      <c r="G87" s="68"/>
      <c r="H87" s="68"/>
      <c r="I87" s="69">
        <f>K87+L87</f>
        <v>2573665</v>
      </c>
      <c r="J87" s="49"/>
      <c r="K87" s="57">
        <v>2573665</v>
      </c>
      <c r="L87" s="42">
        <v>0</v>
      </c>
      <c r="M87" s="14"/>
      <c r="N87" s="33"/>
      <c r="O87" s="19"/>
    </row>
    <row r="88" spans="1:15" ht="12.75" hidden="1">
      <c r="A88" s="67" t="s">
        <v>27</v>
      </c>
      <c r="B88" s="102"/>
      <c r="C88" s="68"/>
      <c r="D88" s="68"/>
      <c r="E88" s="68"/>
      <c r="F88" s="68"/>
      <c r="G88" s="68"/>
      <c r="H88" s="68"/>
      <c r="I88" s="69"/>
      <c r="J88" s="49"/>
      <c r="K88" s="53"/>
      <c r="L88" s="42"/>
      <c r="N88" s="18"/>
      <c r="O88" s="18"/>
    </row>
    <row r="89" spans="1:15" ht="12.75" hidden="1">
      <c r="A89" s="67"/>
      <c r="B89" s="102"/>
      <c r="C89" s="68"/>
      <c r="D89" s="68"/>
      <c r="E89" s="68"/>
      <c r="F89" s="68"/>
      <c r="G89" s="68"/>
      <c r="H89" s="68"/>
      <c r="I89" s="69"/>
      <c r="J89" s="41"/>
      <c r="K89" s="55"/>
      <c r="L89" s="42"/>
      <c r="N89" s="38"/>
      <c r="O89" s="39">
        <f>L67+L87</f>
        <v>111336</v>
      </c>
    </row>
    <row r="90" spans="1:14" ht="12.75" hidden="1">
      <c r="A90" s="76" t="s">
        <v>29</v>
      </c>
      <c r="B90" s="74"/>
      <c r="C90" s="74"/>
      <c r="D90" s="74"/>
      <c r="E90" s="74"/>
      <c r="F90" s="74"/>
      <c r="G90" s="74"/>
      <c r="H90" s="74"/>
      <c r="I90" s="75"/>
      <c r="J90" s="49"/>
      <c r="K90" s="53"/>
      <c r="L90" s="42"/>
      <c r="M90" s="15"/>
      <c r="N90" s="18"/>
    </row>
    <row r="91" spans="1:14" ht="12.75" hidden="1">
      <c r="A91" s="102" t="s">
        <v>28</v>
      </c>
      <c r="B91" s="102"/>
      <c r="C91" s="68"/>
      <c r="D91" s="68"/>
      <c r="E91" s="68"/>
      <c r="F91" s="68"/>
      <c r="G91" s="68"/>
      <c r="H91" s="68"/>
      <c r="I91" s="69"/>
      <c r="J91" s="49"/>
      <c r="K91" s="53"/>
      <c r="L91" s="42"/>
      <c r="M91" s="15"/>
      <c r="N91" s="18"/>
    </row>
    <row r="92" spans="1:14" ht="12.75">
      <c r="A92" s="116" t="s">
        <v>121</v>
      </c>
      <c r="B92" s="116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>
      <c r="A93" s="116" t="s">
        <v>122</v>
      </c>
      <c r="B93" s="116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>
      <c r="A94" s="110"/>
      <c r="B94" s="110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76"/>
      <c r="B95" s="110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43"/>
      <c r="B96" s="110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84"/>
      <c r="B97" s="109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 hidden="1">
      <c r="A98" s="84"/>
      <c r="B98" s="110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 hidden="1">
      <c r="A99" s="70" t="s">
        <v>45</v>
      </c>
      <c r="B99" s="109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 hidden="1">
      <c r="A100" s="109" t="s">
        <v>44</v>
      </c>
      <c r="B100" s="109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 hidden="1">
      <c r="A101" s="93"/>
      <c r="B101" s="96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6" t="s">
        <v>77</v>
      </c>
      <c r="B102" s="95"/>
      <c r="C102" s="68"/>
      <c r="D102" s="68"/>
      <c r="E102" s="68"/>
      <c r="F102" s="68"/>
      <c r="G102" s="68"/>
      <c r="H102" s="68"/>
      <c r="I102" s="69"/>
      <c r="J102" s="49"/>
      <c r="K102" s="113" t="s">
        <v>50</v>
      </c>
      <c r="L102" s="42"/>
      <c r="M102" s="15"/>
      <c r="N102" s="18"/>
    </row>
    <row r="103" spans="1:14" ht="12.75" hidden="1">
      <c r="A103" s="40" t="s">
        <v>73</v>
      </c>
      <c r="B103" s="95"/>
      <c r="C103" s="68"/>
      <c r="D103" s="68"/>
      <c r="E103" s="68"/>
      <c r="F103" s="68"/>
      <c r="G103" s="68"/>
      <c r="H103" s="68"/>
      <c r="I103" s="69"/>
      <c r="J103" s="49"/>
      <c r="K103" s="112"/>
      <c r="L103" s="42"/>
      <c r="M103" s="15"/>
      <c r="N103" s="18"/>
    </row>
    <row r="104" spans="1:14" ht="12.75" hidden="1">
      <c r="A104" s="40" t="s">
        <v>78</v>
      </c>
      <c r="B104" s="95"/>
      <c r="C104" s="68"/>
      <c r="D104" s="68"/>
      <c r="E104" s="68"/>
      <c r="F104" s="68"/>
      <c r="G104" s="68"/>
      <c r="H104" s="68"/>
      <c r="I104" s="69"/>
      <c r="J104" s="49"/>
      <c r="K104" s="112"/>
      <c r="L104" s="42"/>
      <c r="M104" s="15"/>
      <c r="N104" s="18"/>
    </row>
    <row r="105" spans="1:14" ht="10.5" customHeight="1" hidden="1">
      <c r="A105" s="40"/>
      <c r="B105" s="97"/>
      <c r="C105" s="68"/>
      <c r="D105" s="68"/>
      <c r="E105" s="68"/>
      <c r="F105" s="68"/>
      <c r="G105" s="68"/>
      <c r="H105" s="68"/>
      <c r="I105" s="69"/>
      <c r="J105" s="49"/>
      <c r="K105" s="53"/>
      <c r="L105" s="42"/>
      <c r="M105" s="15"/>
      <c r="N105" s="18"/>
    </row>
    <row r="106" spans="1:14" ht="12.75" hidden="1">
      <c r="A106" s="76" t="s">
        <v>56</v>
      </c>
      <c r="B106" s="97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 hidden="1">
      <c r="A107" s="43" t="s">
        <v>41</v>
      </c>
      <c r="B107" s="97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 hidden="1">
      <c r="A108" s="84" t="s">
        <v>51</v>
      </c>
      <c r="B108" s="95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 hidden="1">
      <c r="A109" s="67"/>
      <c r="B109" s="83"/>
      <c r="C109" s="68"/>
      <c r="D109" s="68"/>
      <c r="E109" s="68"/>
      <c r="F109" s="68"/>
      <c r="G109" s="68"/>
      <c r="H109" s="68"/>
      <c r="I109" s="69"/>
      <c r="J109" s="49"/>
      <c r="K109" s="46"/>
      <c r="L109" s="42"/>
      <c r="N109" s="33"/>
    </row>
    <row r="110" spans="1:14" ht="12.75" hidden="1">
      <c r="A110" s="94" t="s">
        <v>40</v>
      </c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4.25" customHeight="1" hidden="1">
      <c r="A111" s="40" t="s">
        <v>33</v>
      </c>
      <c r="B111" s="85"/>
      <c r="C111" s="85"/>
      <c r="D111" s="85"/>
      <c r="E111" s="85"/>
      <c r="F111" s="85"/>
      <c r="G111" s="85"/>
      <c r="H111" s="85"/>
      <c r="I111" s="85"/>
      <c r="J111" s="49"/>
      <c r="K111" s="46"/>
      <c r="L111" s="42"/>
      <c r="N111" s="33"/>
    </row>
    <row r="112" spans="1:9" ht="33.75" customHeight="1">
      <c r="A112" s="120" t="s">
        <v>49</v>
      </c>
      <c r="B112" s="121"/>
      <c r="C112" s="121"/>
      <c r="D112" s="121"/>
      <c r="E112" s="121"/>
      <c r="F112" s="121"/>
      <c r="G112" s="121"/>
      <c r="H112" s="121"/>
      <c r="I112" s="121"/>
    </row>
    <row r="113" spans="1:9" ht="12.75">
      <c r="A113" s="117"/>
      <c r="B113" s="117"/>
      <c r="C113" s="117"/>
      <c r="D113" s="117"/>
      <c r="E113" s="117"/>
      <c r="F113" s="117"/>
      <c r="G113" s="117"/>
      <c r="H113" s="117"/>
      <c r="I113" s="117"/>
    </row>
    <row r="116" spans="1:3" ht="12.75">
      <c r="A116" s="43"/>
      <c r="C116" s="1" t="s">
        <v>42</v>
      </c>
    </row>
    <row r="117" ht="12.75">
      <c r="A117" s="93"/>
    </row>
    <row r="118" ht="12.75">
      <c r="A118" s="93"/>
    </row>
    <row r="119" ht="12.75">
      <c r="A119" s="43"/>
    </row>
    <row r="120" ht="12.75">
      <c r="A120" s="40"/>
    </row>
    <row r="121" ht="12.75">
      <c r="A121" s="40"/>
    </row>
  </sheetData>
  <sheetProtection/>
  <mergeCells count="11">
    <mergeCell ref="A87:B87"/>
    <mergeCell ref="A113:I113"/>
    <mergeCell ref="A1:I1"/>
    <mergeCell ref="A2:I2"/>
    <mergeCell ref="A3:I3"/>
    <mergeCell ref="A11:I11"/>
    <mergeCell ref="A67:B67"/>
    <mergeCell ref="A112:I112"/>
    <mergeCell ref="A50:I50"/>
    <mergeCell ref="A53:I53"/>
    <mergeCell ref="A54:I54"/>
  </mergeCells>
  <printOptions/>
  <pageMargins left="0.5118110236220472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F39" sqref="A1:F39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4.25390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115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57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4.2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4.2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4.25">
      <c r="E7" s="14"/>
      <c r="H7" s="41"/>
      <c r="I7" s="41"/>
      <c r="J7" s="34"/>
      <c r="K7" s="24"/>
      <c r="N7" s="14"/>
    </row>
    <row r="8" spans="1:14" ht="14.25">
      <c r="A8" s="63" t="s">
        <v>116</v>
      </c>
      <c r="B8" s="24"/>
      <c r="C8" s="24"/>
      <c r="D8" s="24"/>
      <c r="E8" s="105">
        <v>32113777.24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6">
        <v>0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5">
        <f>SUM(E8:E9)</f>
        <v>32113777.24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5"/>
      <c r="F11" s="24"/>
      <c r="H11" s="41"/>
      <c r="I11" s="41"/>
      <c r="N11" s="14"/>
    </row>
    <row r="12" spans="1:15" ht="14.25">
      <c r="A12" s="79" t="s">
        <v>117</v>
      </c>
      <c r="B12" s="29"/>
      <c r="C12" s="29"/>
      <c r="D12" s="29"/>
      <c r="E12" s="107">
        <v>31271533.24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6">
        <v>0</v>
      </c>
      <c r="F13" s="24"/>
      <c r="G13" s="14"/>
      <c r="I13" s="14">
        <v>3037500</v>
      </c>
      <c r="J13" s="35" t="s">
        <v>67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8">
        <f>SUM(E12:E13)</f>
        <v>31271533.24</v>
      </c>
      <c r="F14" s="24"/>
      <c r="G14" s="14"/>
      <c r="I14" s="14">
        <f>E13-E9</f>
        <v>0</v>
      </c>
      <c r="J14" s="125" t="s">
        <v>14</v>
      </c>
      <c r="K14" s="126"/>
      <c r="L14" s="126"/>
      <c r="M14" s="126"/>
      <c r="N14" s="126"/>
      <c r="O14" s="126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842244</v>
      </c>
      <c r="J15" s="40" t="s">
        <v>66</v>
      </c>
      <c r="K15" s="1"/>
      <c r="L15" s="1"/>
      <c r="M15" s="1"/>
      <c r="N15" s="1"/>
      <c r="O15" s="1"/>
    </row>
    <row r="16" spans="1:15" ht="14.25">
      <c r="A16" s="24" t="s">
        <v>118</v>
      </c>
      <c r="B16" s="24"/>
      <c r="C16" s="24"/>
      <c r="D16" s="24"/>
      <c r="E16" s="27"/>
      <c r="F16" s="24"/>
      <c r="G16" s="14"/>
      <c r="I16" s="14"/>
      <c r="J16" s="40"/>
      <c r="K16" s="1"/>
      <c r="L16" s="1"/>
      <c r="M16" s="1"/>
      <c r="N16" s="1"/>
      <c r="O16" s="1"/>
    </row>
    <row r="17" spans="1:15" ht="14.25" hidden="1">
      <c r="A17" s="63" t="s">
        <v>95</v>
      </c>
      <c r="B17" s="24"/>
      <c r="C17" s="24"/>
      <c r="D17" s="24"/>
      <c r="E17" s="27"/>
      <c r="F17" s="24"/>
      <c r="G17" s="14"/>
      <c r="I17" s="14"/>
      <c r="J17" s="40"/>
      <c r="K17" s="1"/>
      <c r="L17" s="1"/>
      <c r="M17" s="1"/>
      <c r="N17" s="1"/>
      <c r="O17" s="1"/>
    </row>
    <row r="18" spans="1:15" ht="14.25" hidden="1">
      <c r="A18" s="63" t="s">
        <v>96</v>
      </c>
      <c r="B18" s="24"/>
      <c r="C18" s="24"/>
      <c r="D18" s="24"/>
      <c r="E18" s="27"/>
      <c r="F18" s="24"/>
      <c r="G18" s="14"/>
      <c r="H18">
        <v>2560</v>
      </c>
      <c r="I18" s="14"/>
      <c r="J18" s="40"/>
      <c r="K18" s="1"/>
      <c r="L18" s="1"/>
      <c r="M18" s="1"/>
      <c r="N18" s="1"/>
      <c r="O18" s="1"/>
    </row>
    <row r="19" spans="1:15" ht="14.25" hidden="1">
      <c r="A19" s="63" t="s">
        <v>100</v>
      </c>
      <c r="B19" s="24"/>
      <c r="C19" s="24"/>
      <c r="D19" s="24"/>
      <c r="E19" s="27"/>
      <c r="F19" s="24"/>
      <c r="G19" s="14"/>
      <c r="I19" s="14"/>
      <c r="J19" s="40"/>
      <c r="K19" s="1"/>
      <c r="L19" s="1"/>
      <c r="M19" s="1"/>
      <c r="N19" s="1"/>
      <c r="O19" s="1"/>
    </row>
    <row r="20" spans="1:15" ht="14.25" hidden="1">
      <c r="A20" s="63" t="s">
        <v>97</v>
      </c>
      <c r="B20" s="24"/>
      <c r="C20" s="24"/>
      <c r="D20" s="24"/>
      <c r="E20" s="27"/>
      <c r="F20" s="24"/>
      <c r="G20" s="14"/>
      <c r="I20" s="14"/>
      <c r="J20" s="40"/>
      <c r="K20" s="1"/>
      <c r="L20" s="1"/>
      <c r="M20" s="1"/>
      <c r="N20" s="1"/>
      <c r="O20" s="1"/>
    </row>
    <row r="21" spans="1:15" ht="15.75" customHeight="1" hidden="1">
      <c r="A21" s="63" t="s">
        <v>99</v>
      </c>
      <c r="B21" s="1"/>
      <c r="C21" s="1"/>
      <c r="D21" s="1"/>
      <c r="E21" s="1"/>
      <c r="F21" s="77"/>
      <c r="G21" s="14"/>
      <c r="H21">
        <v>450</v>
      </c>
      <c r="I21" s="14"/>
      <c r="J21" s="40"/>
      <c r="K21" s="1"/>
      <c r="L21" s="1"/>
      <c r="M21" s="1"/>
      <c r="N21" s="1"/>
      <c r="O21" s="1"/>
    </row>
    <row r="22" spans="1:15" ht="15.75" customHeight="1" hidden="1">
      <c r="A22" s="63" t="s">
        <v>98</v>
      </c>
      <c r="B22" s="1"/>
      <c r="C22" s="1"/>
      <c r="D22" s="1"/>
      <c r="E22" s="1"/>
      <c r="F22" s="77"/>
      <c r="G22" s="14"/>
      <c r="I22" s="14"/>
      <c r="J22" s="40"/>
      <c r="K22" s="1"/>
      <c r="L22" s="1"/>
      <c r="M22" s="1"/>
      <c r="N22" s="1"/>
      <c r="O22" s="1"/>
    </row>
    <row r="23" spans="1:15" ht="14.25" hidden="1">
      <c r="A23" s="63" t="s">
        <v>101</v>
      </c>
      <c r="B23" s="24"/>
      <c r="C23" s="24"/>
      <c r="D23" s="24"/>
      <c r="E23" s="27"/>
      <c r="F23" s="24"/>
      <c r="G23" s="14"/>
      <c r="I23" s="14"/>
      <c r="J23" s="40"/>
      <c r="K23" s="1"/>
      <c r="L23" s="1"/>
      <c r="M23" s="1"/>
      <c r="N23" s="1"/>
      <c r="O23" s="1"/>
    </row>
    <row r="24" spans="1:15" ht="15.75" customHeight="1" hidden="1">
      <c r="A24" s="63"/>
      <c r="B24" s="1"/>
      <c r="C24" s="1"/>
      <c r="D24" s="1"/>
      <c r="E24" s="1"/>
      <c r="F24" s="77"/>
      <c r="G24" s="14"/>
      <c r="H24">
        <v>42900</v>
      </c>
      <c r="I24" s="14"/>
      <c r="J24" s="40"/>
      <c r="K24" s="1"/>
      <c r="L24" s="1"/>
      <c r="M24" s="1"/>
      <c r="N24" s="1"/>
      <c r="O24" s="1"/>
    </row>
    <row r="25" spans="1:15" ht="15.75" customHeight="1" hidden="1">
      <c r="A25" s="63"/>
      <c r="B25" s="1"/>
      <c r="C25" s="1"/>
      <c r="D25" s="1"/>
      <c r="E25" s="1"/>
      <c r="F25" s="77"/>
      <c r="G25" s="14"/>
      <c r="I25" s="14"/>
      <c r="J25" s="40"/>
      <c r="K25" s="1"/>
      <c r="L25" s="1"/>
      <c r="M25" s="1"/>
      <c r="N25" s="1"/>
      <c r="O25" s="1"/>
    </row>
    <row r="26" spans="1:15" ht="15.75" customHeight="1" hidden="1">
      <c r="A26" s="63"/>
      <c r="B26" s="1"/>
      <c r="C26" s="1"/>
      <c r="D26" s="1"/>
      <c r="E26" s="1"/>
      <c r="F26" s="77"/>
      <c r="G26" s="14"/>
      <c r="I26" s="14"/>
      <c r="J26" s="40"/>
      <c r="K26" s="1"/>
      <c r="L26" s="1"/>
      <c r="M26" s="1"/>
      <c r="N26" s="1"/>
      <c r="O26" s="1"/>
    </row>
    <row r="27" spans="1:15" ht="15.75" customHeight="1" hidden="1">
      <c r="A27" s="24" t="s">
        <v>87</v>
      </c>
      <c r="B27" s="1"/>
      <c r="C27" s="1"/>
      <c r="D27" s="1"/>
      <c r="E27" s="1"/>
      <c r="F27" s="77"/>
      <c r="G27" s="14"/>
      <c r="H27" s="14"/>
      <c r="I27" s="14"/>
      <c r="J27" s="40"/>
      <c r="K27" s="1"/>
      <c r="L27" s="1"/>
      <c r="M27" s="1"/>
      <c r="N27" s="1"/>
      <c r="O27" s="1"/>
    </row>
    <row r="28" spans="1:15" ht="15.75" customHeight="1" hidden="1">
      <c r="A28" s="63" t="s">
        <v>83</v>
      </c>
      <c r="B28" s="1"/>
      <c r="C28" s="1"/>
      <c r="D28" s="1"/>
      <c r="E28" s="1"/>
      <c r="F28" s="77"/>
      <c r="G28" s="14"/>
      <c r="H28" s="14"/>
      <c r="I28" s="14"/>
      <c r="J28" s="40"/>
      <c r="K28" s="1"/>
      <c r="L28" s="1"/>
      <c r="M28" s="1"/>
      <c r="N28" s="1"/>
      <c r="O28" s="1"/>
    </row>
    <row r="29" spans="1:15" ht="13.5" customHeight="1" hidden="1">
      <c r="A29" s="63" t="s">
        <v>84</v>
      </c>
      <c r="B29" s="1"/>
      <c r="C29" s="1"/>
      <c r="D29" s="1"/>
      <c r="E29" s="1"/>
      <c r="F29" s="77"/>
      <c r="G29" s="14"/>
      <c r="H29">
        <f>SUM(H16:H28)</f>
        <v>45910</v>
      </c>
      <c r="I29" s="14"/>
      <c r="J29" s="40"/>
      <c r="K29" s="1"/>
      <c r="L29" s="1"/>
      <c r="M29" s="1"/>
      <c r="N29" s="1"/>
      <c r="O29" s="1"/>
    </row>
    <row r="30" ht="14.25" hidden="1">
      <c r="A30" s="63" t="s">
        <v>85</v>
      </c>
    </row>
    <row r="31" ht="14.25" hidden="1">
      <c r="A31" s="63" t="s">
        <v>88</v>
      </c>
    </row>
    <row r="32" ht="14.25" hidden="1">
      <c r="A32" s="63" t="s">
        <v>86</v>
      </c>
    </row>
    <row r="33" ht="14.25" hidden="1">
      <c r="A33" s="24" t="s">
        <v>102</v>
      </c>
    </row>
    <row r="34" ht="14.25" hidden="1">
      <c r="A34" s="24" t="s">
        <v>103</v>
      </c>
    </row>
    <row r="35" spans="1:10" ht="14.25">
      <c r="A35" s="24"/>
      <c r="H35" t="s">
        <v>47</v>
      </c>
      <c r="I35">
        <f>760+760+2000+3000</f>
        <v>6520</v>
      </c>
      <c r="J35">
        <f>11371+3600</f>
        <v>14971</v>
      </c>
    </row>
    <row r="36" spans="1:10" ht="14.25">
      <c r="A36" s="24" t="s">
        <v>104</v>
      </c>
      <c r="H36" t="s">
        <v>46</v>
      </c>
      <c r="I36">
        <f>19300+30000+1000+25000</f>
        <v>75300</v>
      </c>
      <c r="J36">
        <f>I35+I36+J35</f>
        <v>96791</v>
      </c>
    </row>
    <row r="37" spans="1:10" ht="14.25">
      <c r="A37" s="63" t="s">
        <v>105</v>
      </c>
      <c r="H37" t="s">
        <v>48</v>
      </c>
      <c r="J37" s="111">
        <f>100000-J36</f>
        <v>3209</v>
      </c>
    </row>
    <row r="38" ht="14.25">
      <c r="A38" s="24" t="s">
        <v>119</v>
      </c>
    </row>
    <row r="39" spans="1:5" ht="14.25">
      <c r="A39" s="24" t="s">
        <v>120</v>
      </c>
      <c r="D39" s="66"/>
      <c r="E39" s="66"/>
    </row>
    <row r="40" spans="4:5" ht="14.25">
      <c r="D40" s="66"/>
      <c r="E40" s="66"/>
    </row>
    <row r="45" spans="1:7" ht="14.25">
      <c r="A45" s="127"/>
      <c r="B45" s="124"/>
      <c r="C45" s="124"/>
      <c r="D45" s="124"/>
      <c r="E45" s="124"/>
      <c r="F45" s="124"/>
      <c r="G45" s="124"/>
    </row>
    <row r="46" spans="1:7" ht="14.25">
      <c r="A46" s="63"/>
      <c r="B46" s="87"/>
      <c r="C46" s="87"/>
      <c r="D46" s="87"/>
      <c r="E46" s="87"/>
      <c r="F46" s="87"/>
      <c r="G46" s="87"/>
    </row>
    <row r="47" spans="1:7" ht="14.25">
      <c r="A47" s="63"/>
      <c r="B47" s="87"/>
      <c r="C47" s="87"/>
      <c r="D47" s="87"/>
      <c r="E47" s="87"/>
      <c r="F47" s="87"/>
      <c r="G47" s="87"/>
    </row>
    <row r="48" spans="1:7" ht="14.25">
      <c r="A48" s="127"/>
      <c r="B48" s="124"/>
      <c r="C48" s="124"/>
      <c r="D48" s="124"/>
      <c r="E48" s="124"/>
      <c r="F48" s="124"/>
      <c r="G48" s="124"/>
    </row>
    <row r="49" spans="1:7" ht="14.25">
      <c r="A49" s="63"/>
      <c r="B49" s="87"/>
      <c r="C49" s="87"/>
      <c r="D49" s="87"/>
      <c r="E49" s="87"/>
      <c r="F49" s="87"/>
      <c r="G49" s="87"/>
    </row>
    <row r="50" spans="1:7" ht="14.25">
      <c r="A50" s="127"/>
      <c r="B50" s="124"/>
      <c r="C50" s="124"/>
      <c r="D50" s="124"/>
      <c r="E50" s="124"/>
      <c r="F50" s="124"/>
      <c r="G50" s="124"/>
    </row>
  </sheetData>
  <sheetProtection/>
  <mergeCells count="4">
    <mergeCell ref="J14:O14"/>
    <mergeCell ref="A45:G45"/>
    <mergeCell ref="A48:G48"/>
    <mergeCell ref="A50:G50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2014-01-07T08:15:01Z</cp:lastPrinted>
  <dcterms:created xsi:type="dcterms:W3CDTF">2008-10-15T11:41:47Z</dcterms:created>
  <dcterms:modified xsi:type="dcterms:W3CDTF">2014-01-07T08:18:02Z</dcterms:modified>
  <cp:category/>
  <cp:version/>
  <cp:contentType/>
  <cp:contentStatus/>
</cp:coreProperties>
</file>