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hwała" sheetId="1" r:id="rId1"/>
    <sheet name="uzasadnienie" sheetId="2" r:id="rId2"/>
  </sheets>
  <definedNames>
    <definedName name="Excel_BuiltIn_Print_Area_6_1">#REF!</definedName>
    <definedName name="_xlnm.Print_Area" localSheetId="0">'uchwała'!$A$1:$I$89</definedName>
    <definedName name="_xlnm.Print_Area" localSheetId="1">'uzasadnienie'!$A$1:$G$20</definedName>
  </definedNames>
  <calcPr fullCalcOnLoad="1"/>
</workbook>
</file>

<file path=xl/sharedStrings.xml><?xml version="1.0" encoding="utf-8"?>
<sst xmlns="http://schemas.openxmlformats.org/spreadsheetml/2006/main" count="91" uniqueCount="78">
  <si>
    <t>Na podstawie:</t>
  </si>
  <si>
    <t>§ 1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</si>
  <si>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</si>
  <si>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</si>
  <si>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</si>
  <si>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</si>
  <si>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4</t>
  </si>
  <si>
    <t xml:space="preserve">    zgodnie z załącznikiem nr 3</t>
  </si>
  <si>
    <t>wprowadza się następujące zmiany:</t>
  </si>
  <si>
    <t xml:space="preserve">W Uchwale Nr XXIX / 157 / 2008 Rady Miejskiej w Golinie z dnia 30 grudnia 2008 roku w sprawie budżetu  </t>
  </si>
  <si>
    <t>Gminy Golina na rok 2009 zmienionej:</t>
  </si>
  <si>
    <t xml:space="preserve">                                   w sprawie zmiany budżetu na rok 2009</t>
  </si>
  <si>
    <t xml:space="preserve">  Razem</t>
  </si>
  <si>
    <t xml:space="preserve">    zgodnie z załącznikiem nr 2</t>
  </si>
  <si>
    <t>2. Uchwalone w § 1 ust.3 pkt 1) dotacje celowe na realizację zadań z zakresu administracji</t>
  </si>
  <si>
    <t>zwiększenie</t>
  </si>
  <si>
    <t>§ 2</t>
  </si>
  <si>
    <t xml:space="preserve"> - Uchwałą Nr XXXIII / 184 /2009 z dnia 7 kwietnia 2009</t>
  </si>
  <si>
    <t xml:space="preserve"> - Zarządzeniem Nr 16 /2009 z dnia 31 marca 2009 roku</t>
  </si>
  <si>
    <t xml:space="preserve"> - Uchwałą Nr XXXII / 180 /2009 z dnia 19 marca 2009</t>
  </si>
  <si>
    <t xml:space="preserve"> - Zarządzeniem Nr 7 /2009 z dnia 23 lutego 2009 roku</t>
  </si>
  <si>
    <t xml:space="preserve"> - Uchwałą Nr XXX / 172 /2009 z dnia 19 lutego 2009</t>
  </si>
  <si>
    <t xml:space="preserve"> - Zarządzeniem Nr 2 /2009 z dnia 26 stycznia 2009 roku</t>
  </si>
  <si>
    <t xml:space="preserve">                                                               Uzasadnienie </t>
  </si>
  <si>
    <t xml:space="preserve">    dochody majątkowe zwiększa się o kwotę 120 000,00 zł to jest do kwoty:</t>
  </si>
  <si>
    <t>Wykonanie uchwały powierza się Burmistrzowi Goliny</t>
  </si>
  <si>
    <t xml:space="preserve">        to jest do kwoty: </t>
  </si>
  <si>
    <t>5. Uchwalone w § 2 ust.5 wydatki na realizację zadań z zakresu administracji</t>
  </si>
  <si>
    <t xml:space="preserve">6. Uchwalone w § 2 ust. 2 pkt 1) lit. "a" wynagrodzenia i pochodne wynagrodzeń </t>
  </si>
  <si>
    <t xml:space="preserve">    Golina na rok 2009 otrzymuje poniższe brzmienie:  </t>
  </si>
  <si>
    <t xml:space="preserve">         i pożyczek</t>
  </si>
  <si>
    <t>TYLKO POŻYCZEK ???? A WOLNE ŚRODKI ????</t>
  </si>
  <si>
    <t xml:space="preserve">    Golina na rok 2009 otrzymuje poniższe brzmienie:</t>
  </si>
  <si>
    <t xml:space="preserve">   z tego na :</t>
  </si>
  <si>
    <t>wzrost deficytu</t>
  </si>
  <si>
    <t xml:space="preserve"> - Zarządzeniem Nr 24 /2009 z dnia 11 maja 2009 roku</t>
  </si>
  <si>
    <t xml:space="preserve"> - Uchwałą Nr XXXV / 200 /2009 z dnia 22 maja 2009</t>
  </si>
  <si>
    <t>deficyt</t>
  </si>
  <si>
    <t xml:space="preserve">     1. Deficyt budżetu w kwocie 7 459 104,00 zł zostanie sfinansowany przychodami z tytułu kredytów</t>
  </si>
  <si>
    <t xml:space="preserve">   Ustala się limit zobowiązań z tytułu zaciąganych kredytów i pożyczek w kwocie 8 638 759,00 zł</t>
  </si>
  <si>
    <t xml:space="preserve">   1) pożyczki i kredyty krótkoterminowe - 500 000,00 zł</t>
  </si>
  <si>
    <t xml:space="preserve">     1. Ustala się sumę 200 000,00 zł, do której Burmistrz może samodzielnie zaciągać zobowiązania.</t>
  </si>
  <si>
    <t xml:space="preserve">     2. Ustala się sumę 600 000,00 zł, do której Burmistrz może udzielić pożyczek w roku budżetowym.</t>
  </si>
  <si>
    <t>3. Wydatki na wieloletnie programy inwestycyjne przewidziane do realizacji w latach 2008-2011 (WPI)</t>
  </si>
  <si>
    <r>
      <t xml:space="preserve">    określa </t>
    </r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niniejszej Uchwały</t>
    </r>
  </si>
  <si>
    <r>
      <t xml:space="preserve">4. Wydatki na programy i projekty ze środków Unii Europejskiej określa </t>
    </r>
    <r>
      <rPr>
        <b/>
        <sz val="10"/>
        <rFont val="Arial"/>
        <family val="2"/>
      </rPr>
      <t>załącznik nr 4</t>
    </r>
    <r>
      <rPr>
        <sz val="10"/>
        <rFont val="Arial"/>
        <family val="2"/>
      </rPr>
      <t xml:space="preserve"> do niniejszej Uchwały</t>
    </r>
  </si>
  <si>
    <t>5. § 4 Uchwały nr XXIX / 157 / 2008 Rady Miejskiej w Golinie z dnia 30.12.2008 w sprawie budżetu Gminy</t>
  </si>
  <si>
    <t>6. Załącznik nr 8 do Uchwały nr XXIX / 157 / 2008 Rady Miejskiej w Golinie z dnia 30.12.2008 w sprawie budżetu</t>
  </si>
  <si>
    <r>
      <t xml:space="preserve">    Gminy Golina na rok 2009 przyjmuje brzmienie określone w </t>
    </r>
    <r>
      <rPr>
        <b/>
        <sz val="10"/>
        <rFont val="Arial"/>
        <family val="2"/>
      </rPr>
      <t>załączniku nr 5</t>
    </r>
    <r>
      <rPr>
        <sz val="10"/>
        <rFont val="Arial"/>
        <family val="2"/>
      </rPr>
      <t xml:space="preserve"> do niniejszej Uchwału.</t>
    </r>
  </si>
  <si>
    <t>7. § 9 Uchwały nr XXIX / 157 / 2008 Rady Miejskiej w Golinie z dnia 30.12.2008 w sprawie budżetu Gminy</t>
  </si>
  <si>
    <t>8. § 14 Uchwały nr XXIX / 157 / 2008 Rady Miejskiej w Golinie z dnia 30.12.2008 w sprawie budżetu Gminy</t>
  </si>
  <si>
    <t xml:space="preserve">    2. Przychody i rozchody budżetu określa załącznik nr 8</t>
  </si>
  <si>
    <t>Burmistrza Goliny</t>
  </si>
  <si>
    <t xml:space="preserve"> - art.188 ust. 1 ustawy z dnia 30 czerwca 2005 roku o finansach publicznych</t>
  </si>
  <si>
    <t xml:space="preserve">   (Dz. U. z 2005 roku Nr 249, poz. 2104 ze zmianami)</t>
  </si>
  <si>
    <t xml:space="preserve"> - § 11 ust. 2 Uchwały nr  XXIX / 157 / 2008 Rady Miejskiej w Golinie z dnia 30 grudnia 2008 roku</t>
  </si>
  <si>
    <t xml:space="preserve">    w sprawie budżetu Gminy Golina na rok 2009 zarządzam, co następuje:</t>
  </si>
  <si>
    <t>z dnia  5 czerwca 2009 roku</t>
  </si>
  <si>
    <t xml:space="preserve"> - Uchwałą Nr XXXVI / 201 /2009 z dnia 4 czerwca 2009</t>
  </si>
  <si>
    <t xml:space="preserve">    dochody bieżące zwiększa się o kwotę 9 765,00 zł to jest do kwoty:</t>
  </si>
  <si>
    <t>1. Uchwalone w § 1 ust. 1 dochody budżetu gminy zwiększa się o kwotę 9 765,00 zł</t>
  </si>
  <si>
    <t xml:space="preserve">    rządowej i innych zadań zleconych ustawami zwiększa się o kwotę 9 765,00 zł</t>
  </si>
  <si>
    <t>2. Uchwalone w § 2 ust. 2 pkt 2) wydatki majątkowe zwiększa się o kwotę  000,00 zł</t>
  </si>
  <si>
    <t xml:space="preserve">4. Uchwalone w § 2 ust. 2 pkt 1) wydatki bieżące zwiększa się o kwotę 9 765,00 zł </t>
  </si>
  <si>
    <t>7. Uchwalone w § 2 ust. 2 pkt 1) lit. "b" dotacje zwiększa się o kwotę 000,00 zł</t>
  </si>
  <si>
    <t xml:space="preserve">   2) pożyczki i kredyty długoterminowe - 8 138 759,00 zł</t>
  </si>
  <si>
    <t>Zarządzenie wchodzi w życie z dniem podjęcia i podlega ogłoszeniu na tablicy ogłoszeń w Urzędzie Miejskim w Golinie i w Biuletynie Informacji Publicznej</t>
  </si>
  <si>
    <t>Zarządzenie nr 28 / 2009</t>
  </si>
  <si>
    <t>3. Uchwalone w § 2 ust. 1 wydatki budżetu gminy zwiększa się o kwotę 9 765,00 zł</t>
  </si>
  <si>
    <t>I. DOCHODY wg stanu na 4 czerwca 2009 roku</t>
  </si>
  <si>
    <t>II. WYDATKI wg stanu na 4 czerwca 2009 roku</t>
  </si>
  <si>
    <t xml:space="preserve">          do Zarządzenia Burmistrza Goliny Nr 28 / 2009 z dnia 5 czerwca 2009 roku</t>
  </si>
  <si>
    <t xml:space="preserve">Dochody i wydatki budżetu zwiększa się o kwotę 9.765 zł na podstawie pisma Krajowego Biura </t>
  </si>
  <si>
    <t xml:space="preserve">Wyborczego Delegatura w Koninie znak DKN-980-19/09 - dotacja przeznaczona na diety członków </t>
  </si>
  <si>
    <t xml:space="preserve">komisji wyborczych, w związku z wyborami do Parlamentu Europejskiego. </t>
  </si>
  <si>
    <t xml:space="preserve"> W pozostałych pozycjach dokonano przesunięć pomiędzy rozdziałami i paragrafami,</t>
  </si>
  <si>
    <t xml:space="preserve"> zgodnie z bieżącymi potrzebami.</t>
  </si>
  <si>
    <t xml:space="preserve">    zwiększa się o kwotę 5 402,00 zł to jest do kwoty: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</si>
</sst>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7" fontId="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0" fillId="17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3" fontId="0" fillId="25" borderId="0" xfId="0" applyNumberFormat="1" applyFill="1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164" fontId="0" fillId="11" borderId="0" xfId="0" applyNumberForma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11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25">
      <selection activeCell="A50" sqref="A50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23.875" style="2" customWidth="1"/>
    <col min="10" max="10" width="4.375" style="0" customWidth="1"/>
    <col min="11" max="11" width="14.125" style="0" customWidth="1"/>
    <col min="12" max="12" width="11.75390625" style="0" customWidth="1"/>
    <col min="14" max="14" width="12.875" style="0" bestFit="1" customWidth="1"/>
    <col min="15" max="15" width="9.25390625" style="0" bestFit="1" customWidth="1"/>
  </cols>
  <sheetData>
    <row r="1" spans="1:9" ht="15.75">
      <c r="A1" s="71" t="s">
        <v>67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71" t="s">
        <v>52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71" t="s">
        <v>57</v>
      </c>
      <c r="B3" s="71"/>
      <c r="C3" s="71"/>
      <c r="D3" s="71"/>
      <c r="E3" s="71"/>
      <c r="F3" s="71"/>
      <c r="G3" s="71"/>
      <c r="H3" s="71"/>
      <c r="I3" s="71"/>
    </row>
    <row r="4" spans="1:9" ht="18">
      <c r="A4" s="3" t="s">
        <v>11</v>
      </c>
      <c r="B4" s="3"/>
      <c r="C4" s="3"/>
      <c r="D4" s="3"/>
      <c r="E4" s="3"/>
      <c r="G4" s="4"/>
      <c r="I4" s="15"/>
    </row>
    <row r="5" spans="1:9" ht="18">
      <c r="A5" s="3"/>
      <c r="B5" s="3"/>
      <c r="C5" s="3"/>
      <c r="D5" s="3"/>
      <c r="E5" s="3"/>
      <c r="G5" s="4"/>
      <c r="I5" s="15"/>
    </row>
    <row r="6" spans="1:9" ht="15.75">
      <c r="A6" s="5" t="s">
        <v>0</v>
      </c>
      <c r="B6" s="5"/>
      <c r="C6" s="6"/>
      <c r="I6" s="15"/>
    </row>
    <row r="7" spans="1:9" ht="12.75">
      <c r="A7" s="62" t="s">
        <v>53</v>
      </c>
      <c r="B7" s="7"/>
      <c r="C7" s="7"/>
      <c r="D7" s="7"/>
      <c r="E7" s="7"/>
      <c r="F7" s="7"/>
      <c r="G7" s="7"/>
      <c r="H7" s="7"/>
      <c r="I7" s="16"/>
    </row>
    <row r="8" spans="1:9" ht="12.75">
      <c r="A8" s="62" t="s">
        <v>54</v>
      </c>
      <c r="B8" s="7"/>
      <c r="C8" s="7"/>
      <c r="D8" s="7"/>
      <c r="E8" s="7"/>
      <c r="F8" s="7"/>
      <c r="G8" s="7"/>
      <c r="H8" s="7"/>
      <c r="I8" s="16"/>
    </row>
    <row r="9" spans="1:9" ht="12.75">
      <c r="A9" s="61" t="s">
        <v>55</v>
      </c>
      <c r="B9" s="7"/>
      <c r="C9" s="7"/>
      <c r="D9" s="7"/>
      <c r="E9" s="7"/>
      <c r="F9" s="7"/>
      <c r="G9" s="7"/>
      <c r="H9" s="7"/>
      <c r="I9" s="16"/>
    </row>
    <row r="10" spans="1:9" ht="12.75">
      <c r="A10" s="13" t="s">
        <v>56</v>
      </c>
      <c r="B10" s="7"/>
      <c r="C10" s="7"/>
      <c r="D10" s="7"/>
      <c r="E10" s="7"/>
      <c r="F10" s="7"/>
      <c r="G10" s="7"/>
      <c r="H10" s="7"/>
      <c r="I10" s="16"/>
    </row>
    <row r="11" spans="1:9" ht="18">
      <c r="A11" s="5"/>
      <c r="B11" s="8"/>
      <c r="C11" s="8"/>
      <c r="D11" s="8"/>
      <c r="E11" s="8"/>
      <c r="I11" s="15"/>
    </row>
    <row r="12" spans="1:9" ht="12.75">
      <c r="A12" s="68" t="s">
        <v>1</v>
      </c>
      <c r="B12" s="68"/>
      <c r="C12" s="68"/>
      <c r="D12" s="68"/>
      <c r="E12" s="68"/>
      <c r="F12" s="68"/>
      <c r="G12" s="68"/>
      <c r="H12" s="68"/>
      <c r="I12" s="68"/>
    </row>
    <row r="13" spans="1:9" ht="12.75">
      <c r="A13" s="26" t="s">
        <v>9</v>
      </c>
      <c r="B13" s="9"/>
      <c r="C13" s="9"/>
      <c r="D13" s="9"/>
      <c r="E13" s="9"/>
      <c r="F13" s="9"/>
      <c r="G13" s="9"/>
      <c r="H13" s="9"/>
      <c r="I13" s="17"/>
    </row>
    <row r="14" spans="1:9" ht="12.75">
      <c r="A14" s="26" t="s">
        <v>10</v>
      </c>
      <c r="B14" s="9"/>
      <c r="C14" s="9"/>
      <c r="D14" s="9"/>
      <c r="E14" s="9"/>
      <c r="F14" s="9"/>
      <c r="G14" s="9"/>
      <c r="H14" s="9"/>
      <c r="I14" s="17"/>
    </row>
    <row r="15" spans="1:11" ht="12.75">
      <c r="A15" s="36" t="s">
        <v>22</v>
      </c>
      <c r="B15" s="9"/>
      <c r="C15" s="9"/>
      <c r="D15" s="9"/>
      <c r="E15" s="9"/>
      <c r="F15" s="9"/>
      <c r="G15" s="9"/>
      <c r="H15" s="9"/>
      <c r="I15" s="17"/>
      <c r="K15" s="14"/>
    </row>
    <row r="16" spans="1:11" ht="12.75">
      <c r="A16" s="36" t="s">
        <v>21</v>
      </c>
      <c r="B16" s="9"/>
      <c r="C16" s="9"/>
      <c r="D16" s="9"/>
      <c r="E16" s="9"/>
      <c r="F16" s="9"/>
      <c r="G16" s="9"/>
      <c r="H16" s="9"/>
      <c r="I16" s="17"/>
      <c r="K16" s="14"/>
    </row>
    <row r="17" spans="1:11" ht="12.75">
      <c r="A17" s="36" t="s">
        <v>20</v>
      </c>
      <c r="B17" s="9"/>
      <c r="C17" s="9"/>
      <c r="D17" s="9"/>
      <c r="E17" s="9"/>
      <c r="F17" s="9"/>
      <c r="G17" s="9"/>
      <c r="H17" s="9"/>
      <c r="I17" s="17"/>
      <c r="K17" s="14"/>
    </row>
    <row r="18" spans="1:11" ht="12.75">
      <c r="A18" s="36" t="s">
        <v>19</v>
      </c>
      <c r="B18" s="9"/>
      <c r="C18" s="9"/>
      <c r="D18" s="9"/>
      <c r="E18" s="9"/>
      <c r="F18" s="9"/>
      <c r="G18" s="9"/>
      <c r="H18" s="9"/>
      <c r="I18" s="17"/>
      <c r="K18" s="14"/>
    </row>
    <row r="19" spans="1:11" ht="12.75">
      <c r="A19" s="36" t="s">
        <v>18</v>
      </c>
      <c r="B19" s="9"/>
      <c r="C19" s="9"/>
      <c r="D19" s="9"/>
      <c r="E19" s="9"/>
      <c r="F19" s="9"/>
      <c r="G19" s="9"/>
      <c r="H19" s="9"/>
      <c r="I19" s="17"/>
      <c r="K19" s="14"/>
    </row>
    <row r="20" spans="1:11" ht="12.75">
      <c r="A20" s="36" t="s">
        <v>17</v>
      </c>
      <c r="B20" s="9"/>
      <c r="C20" s="9"/>
      <c r="D20" s="9"/>
      <c r="E20" s="9"/>
      <c r="F20" s="9"/>
      <c r="G20" s="9"/>
      <c r="H20" s="9"/>
      <c r="I20" s="17"/>
      <c r="K20" s="14"/>
    </row>
    <row r="21" spans="1:11" ht="12.75">
      <c r="A21" s="36" t="s">
        <v>35</v>
      </c>
      <c r="B21" s="9"/>
      <c r="C21" s="9"/>
      <c r="D21" s="9"/>
      <c r="E21" s="9"/>
      <c r="F21" s="9"/>
      <c r="G21" s="9"/>
      <c r="H21" s="9"/>
      <c r="I21" s="17"/>
      <c r="K21" s="14"/>
    </row>
    <row r="22" spans="1:11" ht="12.75">
      <c r="A22" s="36" t="s">
        <v>36</v>
      </c>
      <c r="B22" s="9"/>
      <c r="C22" s="9"/>
      <c r="D22" s="9"/>
      <c r="E22" s="9"/>
      <c r="F22" s="9"/>
      <c r="G22" s="9"/>
      <c r="H22" s="9"/>
      <c r="I22" s="17"/>
      <c r="K22" s="14"/>
    </row>
    <row r="23" spans="1:11" ht="12.75">
      <c r="A23" s="36" t="s">
        <v>58</v>
      </c>
      <c r="B23" s="9"/>
      <c r="C23" s="9"/>
      <c r="D23" s="9"/>
      <c r="E23" s="9"/>
      <c r="F23" s="9"/>
      <c r="G23" s="9"/>
      <c r="H23" s="9"/>
      <c r="I23" s="17"/>
      <c r="K23" s="14"/>
    </row>
    <row r="24" spans="1:9" ht="12.75">
      <c r="A24" s="37" t="s">
        <v>8</v>
      </c>
      <c r="B24" s="9"/>
      <c r="C24" s="9"/>
      <c r="D24" s="9"/>
      <c r="E24" s="9"/>
      <c r="F24" s="9"/>
      <c r="G24" s="9"/>
      <c r="H24" s="9"/>
      <c r="I24" s="17"/>
    </row>
    <row r="25" spans="1:14" ht="12.75">
      <c r="A25" s="25" t="s">
        <v>60</v>
      </c>
      <c r="B25" s="18"/>
      <c r="C25" s="18"/>
      <c r="D25" s="18"/>
      <c r="E25" s="18"/>
      <c r="F25" s="18"/>
      <c r="G25" s="18"/>
      <c r="H25" s="18"/>
      <c r="I25" s="19"/>
      <c r="K25" t="s">
        <v>2</v>
      </c>
      <c r="N25" s="27"/>
    </row>
    <row r="26" spans="1:14" ht="12.75">
      <c r="A26" s="25" t="s">
        <v>3</v>
      </c>
      <c r="B26" s="18"/>
      <c r="C26" s="18"/>
      <c r="D26" s="18"/>
      <c r="E26" s="18"/>
      <c r="F26" s="18"/>
      <c r="G26" s="18"/>
      <c r="H26" s="18"/>
      <c r="I26" s="31">
        <f>K26+L26</f>
        <v>27465084</v>
      </c>
      <c r="K26" s="20">
        <v>27455319</v>
      </c>
      <c r="L26" s="22">
        <v>9765</v>
      </c>
      <c r="N26" s="46">
        <f>L29+L28</f>
        <v>9765</v>
      </c>
    </row>
    <row r="27" spans="1:14" ht="12.75">
      <c r="A27" s="25" t="s">
        <v>4</v>
      </c>
      <c r="B27" s="18"/>
      <c r="C27" s="18"/>
      <c r="D27" s="18"/>
      <c r="E27" s="18"/>
      <c r="F27" s="18"/>
      <c r="G27" s="18"/>
      <c r="H27" s="18"/>
      <c r="I27" s="29"/>
      <c r="K27" s="19"/>
      <c r="L27" s="22"/>
      <c r="N27" s="28">
        <f>I28+I29</f>
        <v>27465084</v>
      </c>
    </row>
    <row r="28" spans="1:14" ht="12.75">
      <c r="A28" s="25" t="s">
        <v>59</v>
      </c>
      <c r="B28" s="18"/>
      <c r="C28" s="18"/>
      <c r="D28" s="18"/>
      <c r="E28" s="18"/>
      <c r="F28" s="18"/>
      <c r="G28" s="18"/>
      <c r="H28" s="18"/>
      <c r="I28" s="29">
        <f>K28+L28</f>
        <v>24475084</v>
      </c>
      <c r="K28" s="21">
        <v>24465319</v>
      </c>
      <c r="L28" s="22">
        <v>9765</v>
      </c>
      <c r="N28" s="28"/>
    </row>
    <row r="29" spans="1:14" ht="12.75" hidden="1">
      <c r="A29" s="63" t="s">
        <v>24</v>
      </c>
      <c r="B29" s="18"/>
      <c r="C29" s="18"/>
      <c r="D29" s="18"/>
      <c r="E29" s="18"/>
      <c r="F29" s="18"/>
      <c r="G29" s="18"/>
      <c r="H29" s="18"/>
      <c r="I29" s="29">
        <f>K29+L29</f>
        <v>2990000</v>
      </c>
      <c r="K29" s="21">
        <v>2990000</v>
      </c>
      <c r="L29" s="22">
        <v>0</v>
      </c>
      <c r="N29" s="28"/>
    </row>
    <row r="30" spans="1:14" ht="12.75">
      <c r="A30" s="32" t="s">
        <v>5</v>
      </c>
      <c r="B30" s="18"/>
      <c r="C30" s="18"/>
      <c r="D30" s="18"/>
      <c r="E30" s="18"/>
      <c r="F30" s="18"/>
      <c r="G30" s="18"/>
      <c r="H30" s="18"/>
      <c r="I30" s="29"/>
      <c r="K30" s="21"/>
      <c r="L30" s="22"/>
      <c r="N30" s="27"/>
    </row>
    <row r="31" spans="1:14" ht="12.75">
      <c r="A31" s="32"/>
      <c r="B31" s="18"/>
      <c r="C31" s="18"/>
      <c r="D31" s="18"/>
      <c r="E31" s="18"/>
      <c r="F31" s="18"/>
      <c r="G31" s="18"/>
      <c r="H31" s="18"/>
      <c r="I31" s="29"/>
      <c r="K31" s="21"/>
      <c r="L31" s="22"/>
      <c r="N31" s="27"/>
    </row>
    <row r="32" spans="1:14" ht="12.75">
      <c r="A32" s="25" t="s">
        <v>14</v>
      </c>
      <c r="B32" s="18"/>
      <c r="C32" s="18"/>
      <c r="D32" s="18"/>
      <c r="E32" s="18"/>
      <c r="F32" s="18"/>
      <c r="G32" s="18"/>
      <c r="H32" s="18"/>
      <c r="I32" s="29"/>
      <c r="K32" s="21"/>
      <c r="L32" s="22"/>
      <c r="N32" s="27"/>
    </row>
    <row r="33" spans="1:14" ht="12.75">
      <c r="A33" s="25" t="s">
        <v>61</v>
      </c>
      <c r="B33" s="18"/>
      <c r="C33" s="18"/>
      <c r="D33" s="18"/>
      <c r="E33" s="18"/>
      <c r="F33" s="18"/>
      <c r="G33" s="18"/>
      <c r="H33" s="18"/>
      <c r="I33" s="29"/>
      <c r="K33" s="21"/>
      <c r="L33" s="22"/>
      <c r="N33" s="27"/>
    </row>
    <row r="34" spans="1:14" ht="12.75">
      <c r="A34" s="25" t="s">
        <v>3</v>
      </c>
      <c r="B34" s="18"/>
      <c r="C34" s="18"/>
      <c r="D34" s="18"/>
      <c r="E34" s="18"/>
      <c r="F34" s="18"/>
      <c r="G34" s="18"/>
      <c r="H34" s="18"/>
      <c r="I34" s="29"/>
      <c r="K34" s="21"/>
      <c r="L34" s="22"/>
      <c r="N34" s="27"/>
    </row>
    <row r="35" spans="1:14" ht="12.75">
      <c r="A35" s="32" t="s">
        <v>7</v>
      </c>
      <c r="B35" s="18"/>
      <c r="C35" s="18"/>
      <c r="D35" s="18"/>
      <c r="E35" s="18"/>
      <c r="F35" s="18"/>
      <c r="G35" s="18"/>
      <c r="H35" s="18"/>
      <c r="I35" s="31">
        <f>K35+L35</f>
        <v>4374305</v>
      </c>
      <c r="K35" s="22">
        <v>4364540</v>
      </c>
      <c r="L35" s="22">
        <v>9765</v>
      </c>
      <c r="N35" s="27"/>
    </row>
    <row r="36" spans="1:14" ht="12.75">
      <c r="A36" s="32"/>
      <c r="B36" s="18"/>
      <c r="C36" s="18"/>
      <c r="D36" s="18"/>
      <c r="E36" s="18"/>
      <c r="F36" s="18"/>
      <c r="G36" s="18"/>
      <c r="H36" s="18"/>
      <c r="I36" s="29"/>
      <c r="K36" s="21"/>
      <c r="L36" s="22"/>
      <c r="N36" s="27"/>
    </row>
    <row r="37" spans="1:15" ht="12.75">
      <c r="A37" s="25" t="s">
        <v>68</v>
      </c>
      <c r="B37" s="18"/>
      <c r="C37" s="18"/>
      <c r="D37" s="18"/>
      <c r="E37" s="18"/>
      <c r="F37" s="18"/>
      <c r="G37" s="18"/>
      <c r="H37" s="18"/>
      <c r="I37" s="29"/>
      <c r="K37" s="21"/>
      <c r="L37" s="22"/>
      <c r="N37" s="27"/>
      <c r="O37" s="27"/>
    </row>
    <row r="38" spans="1:15" ht="12.75">
      <c r="A38" s="25" t="s">
        <v>3</v>
      </c>
      <c r="B38" s="18"/>
      <c r="C38" s="18"/>
      <c r="D38" s="18"/>
      <c r="E38" s="18"/>
      <c r="F38" s="18"/>
      <c r="G38" s="18"/>
      <c r="H38" s="18"/>
      <c r="I38" s="31">
        <f>K38+L38</f>
        <v>34924188</v>
      </c>
      <c r="K38" s="20">
        <f>34888423+26000</f>
        <v>34914423</v>
      </c>
      <c r="L38" s="22">
        <v>9765</v>
      </c>
      <c r="N38" s="27"/>
      <c r="O38" s="46">
        <f>10896549+0</f>
        <v>10896549</v>
      </c>
    </row>
    <row r="39" spans="1:15" ht="12.75">
      <c r="A39" s="32" t="s">
        <v>13</v>
      </c>
      <c r="B39" s="18"/>
      <c r="C39" s="18"/>
      <c r="D39" s="18"/>
      <c r="E39" s="18"/>
      <c r="F39" s="18"/>
      <c r="G39" s="18"/>
      <c r="H39" s="18"/>
      <c r="I39" s="21"/>
      <c r="K39" s="21"/>
      <c r="L39" s="22"/>
      <c r="N39" s="27"/>
      <c r="O39" s="27"/>
    </row>
    <row r="40" spans="1:15" ht="12.75">
      <c r="A40" s="32"/>
      <c r="B40" s="18"/>
      <c r="C40" s="18"/>
      <c r="D40" s="18"/>
      <c r="E40" s="18"/>
      <c r="F40" s="18"/>
      <c r="G40" s="18"/>
      <c r="H40" s="18"/>
      <c r="I40" s="21"/>
      <c r="K40" s="21"/>
      <c r="L40" s="22"/>
      <c r="N40" s="27"/>
      <c r="O40" s="27"/>
    </row>
    <row r="41" spans="1:15" ht="12.75" hidden="1">
      <c r="A41" s="63" t="s">
        <v>62</v>
      </c>
      <c r="B41" s="30"/>
      <c r="C41" s="30"/>
      <c r="D41" s="30"/>
      <c r="E41" s="30"/>
      <c r="F41" s="30"/>
      <c r="G41" s="30"/>
      <c r="H41" s="30"/>
      <c r="I41" s="29"/>
      <c r="J41" s="14"/>
      <c r="K41" s="19"/>
      <c r="L41" s="22"/>
      <c r="N41" s="27"/>
      <c r="O41" s="27"/>
    </row>
    <row r="42" spans="1:15" ht="12.75" hidden="1">
      <c r="A42" s="72" t="s">
        <v>3</v>
      </c>
      <c r="B42" s="72"/>
      <c r="C42" s="30"/>
      <c r="D42" s="30"/>
      <c r="E42" s="30"/>
      <c r="F42" s="30"/>
      <c r="G42" s="30"/>
      <c r="H42" s="30"/>
      <c r="I42" s="31">
        <f>K42+L42</f>
        <v>10896549</v>
      </c>
      <c r="J42" s="14"/>
      <c r="K42" s="21">
        <v>10896549</v>
      </c>
      <c r="L42" s="22">
        <v>0</v>
      </c>
      <c r="N42" s="27"/>
      <c r="O42" s="27"/>
    </row>
    <row r="43" spans="1:15" ht="12.75" hidden="1">
      <c r="A43" s="32" t="s">
        <v>13</v>
      </c>
      <c r="B43" s="25"/>
      <c r="C43" s="30"/>
      <c r="D43" s="30"/>
      <c r="E43" s="30"/>
      <c r="F43" s="30"/>
      <c r="G43" s="30"/>
      <c r="H43" s="30"/>
      <c r="I43" s="31"/>
      <c r="J43" s="14"/>
      <c r="K43" s="21"/>
      <c r="L43" s="22"/>
      <c r="N43" s="27"/>
      <c r="O43" s="27"/>
    </row>
    <row r="44" spans="1:15" ht="12.75" hidden="1">
      <c r="A44" s="32"/>
      <c r="B44" s="25"/>
      <c r="C44" s="30"/>
      <c r="D44" s="30"/>
      <c r="E44" s="30"/>
      <c r="F44" s="30"/>
      <c r="G44" s="30"/>
      <c r="H44" s="30"/>
      <c r="I44" s="31"/>
      <c r="K44" s="20"/>
      <c r="L44" s="22"/>
      <c r="N44" s="54">
        <f>I46+I42</f>
        <v>34924188</v>
      </c>
      <c r="O44" s="64">
        <f>L42+L46</f>
        <v>9765</v>
      </c>
    </row>
    <row r="45" spans="1:14" ht="12.75">
      <c r="A45" s="25" t="s">
        <v>63</v>
      </c>
      <c r="B45" s="30"/>
      <c r="C45" s="30"/>
      <c r="D45" s="30"/>
      <c r="E45" s="30"/>
      <c r="F45" s="30"/>
      <c r="G45" s="30"/>
      <c r="H45" s="30"/>
      <c r="I45" s="29"/>
      <c r="K45" s="19"/>
      <c r="L45" s="22"/>
      <c r="N45" s="27"/>
    </row>
    <row r="46" spans="1:14" ht="12.75">
      <c r="A46" s="72" t="s">
        <v>3</v>
      </c>
      <c r="B46" s="72"/>
      <c r="C46" s="30"/>
      <c r="D46" s="30"/>
      <c r="E46" s="30"/>
      <c r="F46" s="30"/>
      <c r="G46" s="30"/>
      <c r="H46" s="30"/>
      <c r="I46" s="31">
        <f>K46+L46</f>
        <v>24027639</v>
      </c>
      <c r="K46" s="21">
        <v>24017874</v>
      </c>
      <c r="L46" s="22">
        <v>9765</v>
      </c>
      <c r="N46" s="28"/>
    </row>
    <row r="47" spans="1:14" ht="12.75">
      <c r="A47" s="25"/>
      <c r="B47" s="25"/>
      <c r="C47" s="30"/>
      <c r="D47" s="30"/>
      <c r="E47" s="30"/>
      <c r="F47" s="30"/>
      <c r="G47" s="30"/>
      <c r="H47" s="30"/>
      <c r="I47" s="31"/>
      <c r="K47" s="21"/>
      <c r="L47" s="22"/>
      <c r="N47" s="28"/>
    </row>
    <row r="48" spans="1:12" ht="12.75">
      <c r="A48" s="25" t="s">
        <v>27</v>
      </c>
      <c r="B48" s="30"/>
      <c r="C48" s="30"/>
      <c r="D48" s="30"/>
      <c r="E48" s="30"/>
      <c r="F48" s="30"/>
      <c r="G48" s="30"/>
      <c r="H48" s="30"/>
      <c r="I48" s="29"/>
      <c r="L48" s="22"/>
    </row>
    <row r="49" spans="1:14" ht="12.75">
      <c r="A49" s="25" t="s">
        <v>61</v>
      </c>
      <c r="B49" s="25"/>
      <c r="C49" s="30"/>
      <c r="D49" s="30"/>
      <c r="E49" s="30"/>
      <c r="F49" s="30"/>
      <c r="G49" s="30"/>
      <c r="H49" s="30"/>
      <c r="I49" s="29"/>
      <c r="L49" s="22"/>
      <c r="N49" s="27"/>
    </row>
    <row r="50" spans="1:14" ht="12.75">
      <c r="A50" s="25" t="s">
        <v>3</v>
      </c>
      <c r="B50" s="10"/>
      <c r="C50" s="10"/>
      <c r="D50" s="10"/>
      <c r="E50" s="10"/>
      <c r="F50" s="10"/>
      <c r="G50" s="10"/>
      <c r="H50" s="10"/>
      <c r="I50" s="31">
        <f>K50+L50</f>
        <v>4374305</v>
      </c>
      <c r="K50" s="22">
        <v>4364540</v>
      </c>
      <c r="L50" s="22">
        <v>9765</v>
      </c>
      <c r="N50" s="27"/>
    </row>
    <row r="51" spans="1:14" ht="12.75">
      <c r="A51" s="32" t="s">
        <v>7</v>
      </c>
      <c r="B51" s="25"/>
      <c r="C51" s="30"/>
      <c r="D51" s="30"/>
      <c r="E51" s="30"/>
      <c r="F51" s="30"/>
      <c r="G51" s="30"/>
      <c r="H51" s="30"/>
      <c r="I51" s="29"/>
      <c r="K51" s="21"/>
      <c r="L51" s="22"/>
      <c r="N51" s="27"/>
    </row>
    <row r="52" spans="1:14" ht="12.75">
      <c r="A52" s="32"/>
      <c r="B52" s="25"/>
      <c r="C52" s="30"/>
      <c r="D52" s="30"/>
      <c r="E52" s="30"/>
      <c r="F52" s="30"/>
      <c r="G52" s="30"/>
      <c r="H52" s="30"/>
      <c r="I52" s="29"/>
      <c r="K52" s="21"/>
      <c r="L52" s="22"/>
      <c r="N52" s="27"/>
    </row>
    <row r="53" spans="1:14" ht="12.75">
      <c r="A53" s="25" t="s">
        <v>28</v>
      </c>
      <c r="B53" s="30"/>
      <c r="C53" s="30"/>
      <c r="D53" s="30"/>
      <c r="E53" s="30"/>
      <c r="F53" s="30"/>
      <c r="G53" s="30"/>
      <c r="H53" s="30"/>
      <c r="I53" s="29"/>
      <c r="J53" s="23"/>
      <c r="K53" s="19"/>
      <c r="L53" s="53"/>
      <c r="M53" s="23"/>
      <c r="N53" s="27"/>
    </row>
    <row r="54" spans="1:14" ht="12.75">
      <c r="A54" s="75" t="s">
        <v>77</v>
      </c>
      <c r="B54" s="25"/>
      <c r="C54" s="30"/>
      <c r="D54" s="30"/>
      <c r="E54" s="30"/>
      <c r="F54" s="30"/>
      <c r="G54" s="30"/>
      <c r="H54" s="30"/>
      <c r="I54" s="31">
        <f>K54+L54</f>
        <v>11306256</v>
      </c>
      <c r="J54" s="55"/>
      <c r="K54" s="21">
        <v>11300854</v>
      </c>
      <c r="L54" s="53">
        <v>5402</v>
      </c>
      <c r="M54" s="23"/>
      <c r="N54" s="27"/>
    </row>
    <row r="55" spans="1:14" ht="12.75">
      <c r="A55" s="25"/>
      <c r="B55" s="25"/>
      <c r="C55" s="30"/>
      <c r="D55" s="30"/>
      <c r="E55" s="30"/>
      <c r="F55" s="30"/>
      <c r="G55" s="30"/>
      <c r="H55" s="30"/>
      <c r="I55" s="31"/>
      <c r="J55" s="55"/>
      <c r="K55" s="21"/>
      <c r="L55" s="53"/>
      <c r="M55" s="23"/>
      <c r="N55" s="27"/>
    </row>
    <row r="56" spans="1:14" ht="12.75" hidden="1">
      <c r="A56" s="63" t="s">
        <v>64</v>
      </c>
      <c r="B56" s="30"/>
      <c r="C56" s="30"/>
      <c r="D56" s="30"/>
      <c r="E56" s="30"/>
      <c r="F56" s="30"/>
      <c r="G56" s="30"/>
      <c r="H56" s="30"/>
      <c r="I56" s="29"/>
      <c r="J56" s="14"/>
      <c r="K56" s="19"/>
      <c r="L56" s="22"/>
      <c r="N56" s="27"/>
    </row>
    <row r="57" spans="1:14" ht="12.75" hidden="1">
      <c r="A57" s="25" t="s">
        <v>26</v>
      </c>
      <c r="B57" s="25"/>
      <c r="C57" s="30"/>
      <c r="D57" s="30"/>
      <c r="E57" s="30"/>
      <c r="F57" s="30"/>
      <c r="G57" s="30"/>
      <c r="H57" s="30"/>
      <c r="I57" s="31">
        <f>K57+L57</f>
        <v>1362089</v>
      </c>
      <c r="J57" s="14"/>
      <c r="K57" s="21">
        <v>1362089</v>
      </c>
      <c r="L57" s="22">
        <v>0</v>
      </c>
      <c r="N57" s="27"/>
    </row>
    <row r="58" spans="1:14" ht="12.75" hidden="1">
      <c r="A58" s="32" t="s">
        <v>6</v>
      </c>
      <c r="B58" s="10"/>
      <c r="C58" s="10"/>
      <c r="D58" s="10"/>
      <c r="E58" s="10"/>
      <c r="F58" s="10"/>
      <c r="G58" s="10"/>
      <c r="H58" s="10"/>
      <c r="I58" s="29"/>
      <c r="J58" s="14"/>
      <c r="K58" s="11"/>
      <c r="L58" s="22"/>
      <c r="N58" s="27"/>
    </row>
    <row r="59" spans="1:14" ht="12.75" hidden="1">
      <c r="A59" s="25" t="s">
        <v>43</v>
      </c>
      <c r="B59" s="25"/>
      <c r="C59" s="30"/>
      <c r="D59" s="30"/>
      <c r="E59" s="30"/>
      <c r="F59" s="30"/>
      <c r="G59" s="30"/>
      <c r="H59" s="30"/>
      <c r="I59" s="31"/>
      <c r="J59" s="14"/>
      <c r="K59" s="21"/>
      <c r="L59" s="22"/>
      <c r="N59" s="28"/>
    </row>
    <row r="60" spans="1:14" ht="12.75" hidden="1">
      <c r="A60" s="25" t="s">
        <v>44</v>
      </c>
      <c r="B60" s="25"/>
      <c r="C60" s="30"/>
      <c r="D60" s="30"/>
      <c r="E60" s="30"/>
      <c r="F60" s="30"/>
      <c r="G60" s="30"/>
      <c r="H60" s="30"/>
      <c r="I60" s="31"/>
      <c r="J60" s="14"/>
      <c r="K60" s="21"/>
      <c r="L60" s="22"/>
      <c r="N60" s="28"/>
    </row>
    <row r="61" spans="1:14" ht="12.75" hidden="1">
      <c r="A61" s="32"/>
      <c r="B61" s="25"/>
      <c r="C61" s="30"/>
      <c r="D61" s="30"/>
      <c r="E61" s="30"/>
      <c r="F61" s="30"/>
      <c r="G61" s="30"/>
      <c r="H61" s="30"/>
      <c r="I61" s="31"/>
      <c r="J61" s="14"/>
      <c r="K61" s="21"/>
      <c r="L61" s="22"/>
      <c r="N61" s="28"/>
    </row>
    <row r="62" spans="1:14" ht="12.75" hidden="1">
      <c r="A62" s="25" t="s">
        <v>45</v>
      </c>
      <c r="B62" s="25"/>
      <c r="C62" s="30"/>
      <c r="D62" s="30"/>
      <c r="E62" s="30"/>
      <c r="F62" s="30"/>
      <c r="G62" s="30"/>
      <c r="H62" s="30"/>
      <c r="I62" s="31"/>
      <c r="J62" s="14"/>
      <c r="K62" s="21"/>
      <c r="L62" s="22"/>
      <c r="N62" s="28"/>
    </row>
    <row r="63" spans="1:14" ht="12.75" hidden="1">
      <c r="A63" s="25"/>
      <c r="B63" s="25"/>
      <c r="C63" s="30"/>
      <c r="D63" s="30"/>
      <c r="E63" s="30"/>
      <c r="F63" s="30"/>
      <c r="G63" s="30"/>
      <c r="H63" s="30"/>
      <c r="I63" s="31"/>
      <c r="J63" s="14"/>
      <c r="K63" s="21"/>
      <c r="L63" s="22"/>
      <c r="N63" s="28"/>
    </row>
    <row r="64" spans="1:14" ht="12.75" hidden="1">
      <c r="A64" s="25" t="s">
        <v>46</v>
      </c>
      <c r="B64" s="25"/>
      <c r="C64" s="30"/>
      <c r="D64" s="30"/>
      <c r="E64" s="30"/>
      <c r="F64" s="30"/>
      <c r="G64" s="30"/>
      <c r="H64" s="30"/>
      <c r="I64" s="31"/>
      <c r="J64" s="14"/>
      <c r="K64" s="21"/>
      <c r="L64" s="22"/>
      <c r="N64" s="28"/>
    </row>
    <row r="65" spans="1:14" ht="12.75" hidden="1">
      <c r="A65" s="25" t="s">
        <v>29</v>
      </c>
      <c r="B65" s="25"/>
      <c r="C65" s="30"/>
      <c r="D65" s="30"/>
      <c r="E65" s="30"/>
      <c r="F65" s="30"/>
      <c r="G65" s="30"/>
      <c r="H65" s="30"/>
      <c r="I65" s="31"/>
      <c r="J65" s="14"/>
      <c r="K65" s="21"/>
      <c r="L65" s="22"/>
      <c r="N65" s="28"/>
    </row>
    <row r="66" spans="1:14" ht="12.75" hidden="1">
      <c r="A66" s="57" t="s">
        <v>38</v>
      </c>
      <c r="B66" s="25"/>
      <c r="C66" s="30"/>
      <c r="D66" s="30"/>
      <c r="E66" s="30"/>
      <c r="F66" s="30"/>
      <c r="G66" s="30"/>
      <c r="H66" s="30"/>
      <c r="I66" s="31"/>
      <c r="J66" s="14"/>
      <c r="K66" s="21"/>
      <c r="L66" s="22">
        <f>7433104+26000</f>
        <v>7459104</v>
      </c>
      <c r="N66" s="28"/>
    </row>
    <row r="67" spans="1:14" ht="12.75" hidden="1">
      <c r="A67" s="57" t="s">
        <v>30</v>
      </c>
      <c r="B67" s="25"/>
      <c r="C67" s="30"/>
      <c r="D67" s="30"/>
      <c r="E67" s="30"/>
      <c r="F67" s="30"/>
      <c r="G67" s="30"/>
      <c r="H67" s="30"/>
      <c r="I67" s="31"/>
      <c r="J67" s="14"/>
      <c r="K67" s="21"/>
      <c r="L67" s="58" t="s">
        <v>31</v>
      </c>
      <c r="N67" s="28"/>
    </row>
    <row r="68" spans="1:14" ht="12.75" hidden="1">
      <c r="A68" s="57" t="s">
        <v>51</v>
      </c>
      <c r="B68" s="25"/>
      <c r="C68" s="30"/>
      <c r="D68" s="30"/>
      <c r="E68" s="30"/>
      <c r="F68" s="30"/>
      <c r="G68" s="30"/>
      <c r="H68" s="30"/>
      <c r="I68" s="31"/>
      <c r="J68" s="14"/>
      <c r="K68" s="21"/>
      <c r="L68" s="22"/>
      <c r="N68" s="28"/>
    </row>
    <row r="69" spans="1:14" ht="12.75" hidden="1">
      <c r="A69" s="57"/>
      <c r="B69" s="25"/>
      <c r="C69" s="30"/>
      <c r="D69" s="30"/>
      <c r="E69" s="30"/>
      <c r="F69" s="30"/>
      <c r="G69" s="30"/>
      <c r="H69" s="30"/>
      <c r="I69" s="31"/>
      <c r="J69" s="14"/>
      <c r="K69" s="21"/>
      <c r="L69" s="22"/>
      <c r="N69" s="28"/>
    </row>
    <row r="70" spans="1:14" ht="12.75" hidden="1">
      <c r="A70" s="61" t="s">
        <v>47</v>
      </c>
      <c r="B70" s="25"/>
      <c r="C70" s="30"/>
      <c r="D70" s="30"/>
      <c r="E70" s="30"/>
      <c r="F70" s="30"/>
      <c r="G70" s="30"/>
      <c r="H70" s="30"/>
      <c r="I70" s="31"/>
      <c r="J70" s="14"/>
      <c r="K70" s="21"/>
      <c r="L70" s="22"/>
      <c r="N70" s="28"/>
    </row>
    <row r="71" spans="1:14" ht="12.75" hidden="1">
      <c r="A71" s="25" t="s">
        <v>48</v>
      </c>
      <c r="B71" s="25"/>
      <c r="C71" s="30"/>
      <c r="D71" s="30"/>
      <c r="E71" s="30"/>
      <c r="F71" s="30"/>
      <c r="G71" s="30"/>
      <c r="H71" s="30"/>
      <c r="I71" s="31"/>
      <c r="J71" s="14"/>
      <c r="K71" s="21"/>
      <c r="L71" s="22"/>
      <c r="N71" s="28"/>
    </row>
    <row r="72" spans="1:14" ht="12.75" hidden="1">
      <c r="A72" s="25" t="s">
        <v>49</v>
      </c>
      <c r="B72" s="56"/>
      <c r="C72" s="56"/>
      <c r="D72" s="56"/>
      <c r="E72" s="56"/>
      <c r="F72" s="56"/>
      <c r="G72" s="56"/>
      <c r="H72" s="56"/>
      <c r="I72" s="56"/>
      <c r="J72" s="14"/>
      <c r="K72" s="21"/>
      <c r="L72" s="22"/>
      <c r="N72" s="28"/>
    </row>
    <row r="73" spans="1:14" ht="12.75" hidden="1">
      <c r="A73" s="25" t="s">
        <v>32</v>
      </c>
      <c r="B73" s="56"/>
      <c r="C73" s="56"/>
      <c r="D73" s="56"/>
      <c r="E73" s="56"/>
      <c r="F73" s="56"/>
      <c r="G73" s="56"/>
      <c r="H73" s="56"/>
      <c r="I73" s="56"/>
      <c r="J73" s="14"/>
      <c r="K73" s="21"/>
      <c r="L73" s="22"/>
      <c r="N73" s="28"/>
    </row>
    <row r="74" spans="1:16" ht="12.75" hidden="1">
      <c r="A74" s="59" t="s">
        <v>39</v>
      </c>
      <c r="B74" s="56"/>
      <c r="C74" s="56"/>
      <c r="D74" s="56"/>
      <c r="E74" s="56"/>
      <c r="F74" s="56"/>
      <c r="G74" s="56"/>
      <c r="H74" s="56"/>
      <c r="I74" s="56"/>
      <c r="J74" s="14"/>
      <c r="K74" s="21"/>
      <c r="L74" s="22">
        <f>7547759+500000+565000+26000</f>
        <v>8638759</v>
      </c>
      <c r="M74">
        <f>701575-154596</f>
        <v>546979</v>
      </c>
      <c r="N74" s="28" t="s">
        <v>34</v>
      </c>
      <c r="O74">
        <f>6886125+546979+26000</f>
        <v>7459104</v>
      </c>
      <c r="P74" t="s">
        <v>37</v>
      </c>
    </row>
    <row r="75" spans="1:14" ht="12.75" hidden="1">
      <c r="A75" s="59" t="s">
        <v>33</v>
      </c>
      <c r="B75" s="56"/>
      <c r="C75" s="56"/>
      <c r="D75" s="56"/>
      <c r="E75" s="56"/>
      <c r="F75" s="56"/>
      <c r="G75" s="56"/>
      <c r="H75" s="56"/>
      <c r="I75" s="56"/>
      <c r="J75" s="14"/>
      <c r="K75" s="21"/>
      <c r="L75" s="22"/>
      <c r="N75" s="28"/>
    </row>
    <row r="76" spans="1:14" ht="12.75" hidden="1">
      <c r="A76" s="59" t="s">
        <v>40</v>
      </c>
      <c r="B76" s="56"/>
      <c r="C76" s="56"/>
      <c r="D76" s="56"/>
      <c r="E76" s="56"/>
      <c r="F76" s="56"/>
      <c r="G76" s="56"/>
      <c r="H76" s="56"/>
      <c r="I76" s="56"/>
      <c r="J76" s="14"/>
      <c r="K76" s="21"/>
      <c r="L76" s="22">
        <f>7547759-7433104</f>
        <v>114655</v>
      </c>
      <c r="N76" s="28"/>
    </row>
    <row r="77" spans="1:14" ht="12.75" hidden="1">
      <c r="A77" s="59" t="s">
        <v>65</v>
      </c>
      <c r="B77" s="56"/>
      <c r="C77" s="56"/>
      <c r="D77" s="56"/>
      <c r="E77" s="56"/>
      <c r="F77" s="56"/>
      <c r="G77" s="56"/>
      <c r="H77" s="56"/>
      <c r="I77" s="56"/>
      <c r="J77" s="14"/>
      <c r="K77" s="21"/>
      <c r="L77" s="22"/>
      <c r="N77" s="28"/>
    </row>
    <row r="78" spans="1:14" ht="12.75" hidden="1">
      <c r="A78" s="59"/>
      <c r="B78" s="56"/>
      <c r="C78" s="56"/>
      <c r="D78" s="56"/>
      <c r="E78" s="56"/>
      <c r="F78" s="56"/>
      <c r="G78" s="56"/>
      <c r="H78" s="56"/>
      <c r="I78" s="56"/>
      <c r="J78" s="14"/>
      <c r="K78" s="21"/>
      <c r="L78" s="22"/>
      <c r="N78" s="28"/>
    </row>
    <row r="79" spans="1:14" ht="12.75" hidden="1">
      <c r="A79" s="25" t="s">
        <v>50</v>
      </c>
      <c r="B79" s="56"/>
      <c r="C79" s="56"/>
      <c r="D79" s="56"/>
      <c r="E79" s="56"/>
      <c r="F79" s="56"/>
      <c r="G79" s="56"/>
      <c r="H79" s="56"/>
      <c r="I79" s="56"/>
      <c r="J79" s="14"/>
      <c r="K79" s="21"/>
      <c r="L79" s="22"/>
      <c r="N79" s="28"/>
    </row>
    <row r="80" spans="1:14" ht="12.75" hidden="1">
      <c r="A80" s="25" t="s">
        <v>32</v>
      </c>
      <c r="B80" s="56"/>
      <c r="C80" s="56"/>
      <c r="D80" s="56"/>
      <c r="E80" s="56"/>
      <c r="F80" s="56"/>
      <c r="G80" s="56"/>
      <c r="H80" s="56"/>
      <c r="I80" s="56"/>
      <c r="J80" s="14"/>
      <c r="K80" s="21"/>
      <c r="L80" s="22"/>
      <c r="N80" s="28"/>
    </row>
    <row r="81" spans="1:14" ht="12.75" hidden="1">
      <c r="A81" s="60" t="s">
        <v>41</v>
      </c>
      <c r="B81" s="56"/>
      <c r="C81" s="56"/>
      <c r="D81" s="56"/>
      <c r="E81" s="56"/>
      <c r="F81" s="56"/>
      <c r="G81" s="56"/>
      <c r="H81" s="56"/>
      <c r="I81" s="56"/>
      <c r="J81" s="14"/>
      <c r="K81" s="21"/>
      <c r="L81" s="22"/>
      <c r="N81" s="28"/>
    </row>
    <row r="82" spans="1:14" ht="12.75" hidden="1">
      <c r="A82" s="60" t="s">
        <v>42</v>
      </c>
      <c r="B82" s="56"/>
      <c r="C82" s="56"/>
      <c r="D82" s="56"/>
      <c r="E82" s="56"/>
      <c r="F82" s="56"/>
      <c r="G82" s="56"/>
      <c r="H82" s="56"/>
      <c r="I82" s="56"/>
      <c r="J82" s="14"/>
      <c r="K82" s="21"/>
      <c r="L82" s="22"/>
      <c r="N82" s="28"/>
    </row>
    <row r="83" spans="1:9" ht="12.75" hidden="1">
      <c r="A83" s="59"/>
      <c r="B83" s="10"/>
      <c r="C83" s="10"/>
      <c r="D83" s="10"/>
      <c r="E83" s="10"/>
      <c r="F83" s="10"/>
      <c r="G83" s="10"/>
      <c r="H83" s="10"/>
      <c r="I83" s="11"/>
    </row>
    <row r="84" spans="1:9" ht="12.75" hidden="1">
      <c r="A84" s="70" t="s">
        <v>16</v>
      </c>
      <c r="B84" s="70"/>
      <c r="C84" s="70"/>
      <c r="D84" s="70"/>
      <c r="E84" s="70"/>
      <c r="F84" s="70"/>
      <c r="G84" s="70"/>
      <c r="H84" s="70"/>
      <c r="I84" s="70"/>
    </row>
    <row r="85" spans="1:9" ht="12.75" hidden="1">
      <c r="A85" s="65" t="s">
        <v>25</v>
      </c>
      <c r="B85" s="66"/>
      <c r="C85" s="66"/>
      <c r="D85" s="66"/>
      <c r="E85" s="66"/>
      <c r="F85" s="66"/>
      <c r="G85" s="66"/>
      <c r="H85" s="66"/>
      <c r="I85" s="67"/>
    </row>
    <row r="86" spans="1:9" ht="12.75">
      <c r="A86" s="68" t="s">
        <v>16</v>
      </c>
      <c r="B86" s="68"/>
      <c r="C86" s="68"/>
      <c r="D86" s="68"/>
      <c r="E86" s="68"/>
      <c r="F86" s="68"/>
      <c r="G86" s="68"/>
      <c r="H86" s="68"/>
      <c r="I86" s="68"/>
    </row>
    <row r="87" spans="1:9" ht="28.5" customHeight="1">
      <c r="A87" s="69" t="s">
        <v>66</v>
      </c>
      <c r="B87" s="69"/>
      <c r="C87" s="69"/>
      <c r="D87" s="69"/>
      <c r="E87" s="69"/>
      <c r="F87" s="69"/>
      <c r="G87" s="69"/>
      <c r="H87" s="69"/>
      <c r="I87" s="69"/>
    </row>
  </sheetData>
  <sheetProtection/>
  <mergeCells count="9">
    <mergeCell ref="A86:I86"/>
    <mergeCell ref="A87:I87"/>
    <mergeCell ref="A84:I84"/>
    <mergeCell ref="A1:I1"/>
    <mergeCell ref="A2:I2"/>
    <mergeCell ref="A3:I3"/>
    <mergeCell ref="A12:I12"/>
    <mergeCell ref="A46:B46"/>
    <mergeCell ref="A42:B42"/>
  </mergeCells>
  <printOptions/>
  <pageMargins left="0.31496062992125984" right="0.11811023622047245" top="0.944881889763779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25" sqref="G25"/>
    </sheetView>
  </sheetViews>
  <sheetFormatPr defaultColWidth="11.75390625" defaultRowHeight="12.75"/>
  <cols>
    <col min="1" max="1" width="7.125" style="0" customWidth="1"/>
    <col min="3" max="3" width="14.625" style="0" customWidth="1"/>
    <col min="4" max="4" width="20.625" style="0" customWidth="1"/>
    <col min="6" max="6" width="19.125" style="0" customWidth="1"/>
    <col min="7" max="7" width="14.625" style="0" customWidth="1"/>
    <col min="8" max="8" width="12.25390625" style="0" bestFit="1" customWidth="1"/>
  </cols>
  <sheetData>
    <row r="1" spans="1:5" ht="14.25">
      <c r="A1" s="34" t="s">
        <v>23</v>
      </c>
      <c r="E1" s="22"/>
    </row>
    <row r="2" spans="1:14" ht="14.25">
      <c r="A2" s="34" t="s">
        <v>71</v>
      </c>
      <c r="E2" s="22"/>
      <c r="J2" s="33"/>
      <c r="N2" s="22"/>
    </row>
    <row r="3" spans="1:14" ht="14.25">
      <c r="A3" s="34" t="s">
        <v>11</v>
      </c>
      <c r="E3" s="22"/>
      <c r="J3" s="33"/>
      <c r="N3" s="22"/>
    </row>
    <row r="4" spans="5:14" ht="15">
      <c r="E4" s="22"/>
      <c r="J4" s="47"/>
      <c r="K4" s="34"/>
      <c r="N4" s="22"/>
    </row>
    <row r="5" spans="1:14" ht="14.25">
      <c r="A5" s="34" t="s">
        <v>69</v>
      </c>
      <c r="B5" s="34"/>
      <c r="C5" s="34"/>
      <c r="D5" s="34"/>
      <c r="E5" s="38">
        <v>27455319</v>
      </c>
      <c r="F5" s="34"/>
      <c r="N5" s="22"/>
    </row>
    <row r="6" spans="1:14" ht="15">
      <c r="A6" s="39" t="s">
        <v>15</v>
      </c>
      <c r="B6" s="39"/>
      <c r="C6" s="39"/>
      <c r="D6" s="39"/>
      <c r="E6" s="40">
        <v>9765</v>
      </c>
      <c r="F6" s="34"/>
      <c r="N6" s="22"/>
    </row>
    <row r="7" spans="1:14" ht="14.25">
      <c r="A7" s="34" t="s">
        <v>12</v>
      </c>
      <c r="B7" s="34"/>
      <c r="C7" s="34"/>
      <c r="D7" s="34"/>
      <c r="E7" s="38">
        <f>SUM(E5:E6)</f>
        <v>27465084</v>
      </c>
      <c r="F7" s="34"/>
      <c r="N7" s="22"/>
    </row>
    <row r="8" spans="1:14" ht="14.25">
      <c r="A8" s="34"/>
      <c r="B8" s="34"/>
      <c r="C8" s="34"/>
      <c r="D8" s="34"/>
      <c r="E8" s="38"/>
      <c r="F8" s="34"/>
      <c r="N8" s="22"/>
    </row>
    <row r="9" spans="1:15" ht="14.25">
      <c r="A9" s="41" t="s">
        <v>70</v>
      </c>
      <c r="B9" s="41"/>
      <c r="C9" s="41"/>
      <c r="D9" s="41"/>
      <c r="E9" s="42">
        <v>34914423</v>
      </c>
      <c r="F9" s="34"/>
      <c r="J9" s="48"/>
      <c r="K9" s="49"/>
      <c r="L9" s="49"/>
      <c r="M9" s="49"/>
      <c r="N9" s="50"/>
      <c r="O9" s="24"/>
    </row>
    <row r="10" spans="1:15" ht="15">
      <c r="A10" s="39" t="s">
        <v>15</v>
      </c>
      <c r="B10" s="43"/>
      <c r="C10" s="43"/>
      <c r="D10" s="43"/>
      <c r="E10" s="40">
        <v>9765</v>
      </c>
      <c r="F10" s="34"/>
      <c r="J10" s="48"/>
      <c r="K10" s="49"/>
      <c r="L10" s="49"/>
      <c r="M10" s="49"/>
      <c r="N10" s="50"/>
      <c r="O10" s="24"/>
    </row>
    <row r="11" spans="1:15" ht="15">
      <c r="A11" s="35" t="s">
        <v>12</v>
      </c>
      <c r="B11" s="44"/>
      <c r="C11" s="44"/>
      <c r="D11" s="44"/>
      <c r="E11" s="45">
        <f>SUM(E9:E10)</f>
        <v>34924188</v>
      </c>
      <c r="F11" s="34"/>
      <c r="J11" s="73"/>
      <c r="K11" s="74"/>
      <c r="L11" s="74"/>
      <c r="M11" s="74"/>
      <c r="N11" s="74"/>
      <c r="O11" s="74"/>
    </row>
    <row r="12" spans="1:14" ht="15">
      <c r="A12" s="35"/>
      <c r="B12" s="44"/>
      <c r="C12" s="44"/>
      <c r="D12" s="44"/>
      <c r="E12" s="45"/>
      <c r="F12" s="34"/>
      <c r="J12" s="12"/>
      <c r="N12" s="22"/>
    </row>
    <row r="13" spans="1:6" ht="14.25">
      <c r="A13" s="34" t="s">
        <v>72</v>
      </c>
      <c r="B13" s="34"/>
      <c r="C13" s="34"/>
      <c r="D13" s="34"/>
      <c r="E13" s="38"/>
      <c r="F13" s="34"/>
    </row>
    <row r="14" spans="1:6" ht="14.25">
      <c r="A14" s="51" t="s">
        <v>73</v>
      </c>
      <c r="B14" s="51"/>
      <c r="C14" s="51"/>
      <c r="D14" s="51"/>
      <c r="E14" s="52"/>
      <c r="F14" s="51"/>
    </row>
    <row r="15" spans="1:6" ht="14.25">
      <c r="A15" s="51" t="s">
        <v>74</v>
      </c>
      <c r="B15" s="23"/>
      <c r="C15" s="23"/>
      <c r="D15" s="23"/>
      <c r="E15" s="53"/>
      <c r="F15" s="23"/>
    </row>
    <row r="16" spans="1:6" ht="14.25">
      <c r="A16" s="34"/>
      <c r="C16" s="23"/>
      <c r="D16" s="23"/>
      <c r="E16" s="53"/>
      <c r="F16" s="23"/>
    </row>
    <row r="17" spans="1:4" ht="14.25">
      <c r="A17" s="34" t="s">
        <v>75</v>
      </c>
      <c r="C17" s="14"/>
      <c r="D17" s="14"/>
    </row>
    <row r="18" spans="1:4" ht="14.25">
      <c r="A18" s="34" t="s">
        <v>76</v>
      </c>
      <c r="C18" s="14"/>
      <c r="D18" s="14"/>
    </row>
    <row r="19" spans="3:4" ht="12.75">
      <c r="C19" s="14"/>
      <c r="D19" s="14"/>
    </row>
    <row r="20" spans="3:4" ht="12.75">
      <c r="C20" s="14"/>
      <c r="D20" s="14"/>
    </row>
    <row r="21" ht="12.75">
      <c r="C21" s="14"/>
    </row>
    <row r="22" ht="12.75">
      <c r="C22" s="14"/>
    </row>
    <row r="23" ht="12.75">
      <c r="C23" s="14"/>
    </row>
  </sheetData>
  <sheetProtection/>
  <mergeCells count="1">
    <mergeCell ref="J11:O11"/>
  </mergeCells>
  <printOptions/>
  <pageMargins left="0.5905511811023623" right="0.3937007874015748" top="0.984251968503937" bottom="0.9448818897637796" header="0.5118110236220472" footer="0.7874015748031497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Oliwer</cp:lastModifiedBy>
  <cp:lastPrinted>2009-06-10T11:55:35Z</cp:lastPrinted>
  <dcterms:created xsi:type="dcterms:W3CDTF">2008-10-15T11:41:47Z</dcterms:created>
  <dcterms:modified xsi:type="dcterms:W3CDTF">2009-06-10T11:56:06Z</dcterms:modified>
  <cp:category/>
  <cp:version/>
  <cp:contentType/>
  <cp:contentStatus/>
</cp:coreProperties>
</file>