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dochody" sheetId="1" r:id="rId1"/>
  </sheets>
  <definedNames>
    <definedName name="Excel_BuiltIn_Print_Area_6_1">#REF!</definedName>
  </definedNames>
  <calcPr fullCalcOnLoad="1"/>
</workbook>
</file>

<file path=xl/sharedStrings.xml><?xml version="1.0" encoding="utf-8"?>
<sst xmlns="http://schemas.openxmlformats.org/spreadsheetml/2006/main" count="165" uniqueCount="111">
  <si>
    <t>§</t>
  </si>
  <si>
    <t>Nazwa</t>
  </si>
  <si>
    <t>Pomoc społeczna</t>
  </si>
  <si>
    <t>010</t>
  </si>
  <si>
    <t>Rolnictwo i łowiectwo</t>
  </si>
  <si>
    <t>Administracja publiczna</t>
  </si>
  <si>
    <t>Pozostała działalność</t>
  </si>
  <si>
    <t>Gospodarka komunalna i ochrona środowiska</t>
  </si>
  <si>
    <t>01095</t>
  </si>
  <si>
    <t>Handel</t>
  </si>
  <si>
    <t>Gospodarka mieszkaniowa</t>
  </si>
  <si>
    <t>Gospodarka gruntami i nieruchomościami</t>
  </si>
  <si>
    <t>Urzędy gmin (miast i miast na prawach powiatu)</t>
  </si>
  <si>
    <t>Bezpieczeństwo publiczne i ochrona przeciwpożarowa</t>
  </si>
  <si>
    <t>Dz Rozdz</t>
  </si>
  <si>
    <t>DOCHODY BIEŻĄCE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</si>
  <si>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</si>
  <si>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</si>
  <si>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Dochody od osób prawnych, od osób fizycznych i od innych jednostek nie posiadających osobowości 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</si>
  <si>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</si>
  <si>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</si>
  <si>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</si>
  <si>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</si>
  <si>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Wpływy z podatku rolnego, podatku leśnego,  podatku od spadków i darowizn ,podatku od czynności cywilnoprawnych, oraz podatków i opłat lokalnych od osób fizycznych</t>
  </si>
  <si>
    <t>0360</t>
  </si>
  <si>
    <t>Podatek od spadków i darowizn</t>
  </si>
  <si>
    <t>Wpływy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</si>
  <si>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</si>
  <si>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</si>
  <si>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Różne rozliczenia</t>
  </si>
  <si>
    <t>Część oświatowa subwencji ogólnej dla jednostek samorządu terytorialnego</t>
  </si>
  <si>
    <t>Subwencje ogólne z budżetu państwa</t>
  </si>
  <si>
    <t>Oświata i wychowanie</t>
  </si>
  <si>
    <t>Opieka społeczna</t>
  </si>
  <si>
    <t>2030</t>
  </si>
  <si>
    <t>Dotacje celowe przekazane z budżetu państwa na realizację własnych zadań bieżących gmin</t>
  </si>
  <si>
    <t>2010</t>
  </si>
  <si>
    <t>DOCHODY MAJĄTKOWE</t>
  </si>
  <si>
    <t>OGÓŁEM DOCHODY</t>
  </si>
  <si>
    <t>I.      Dochody własne</t>
  </si>
  <si>
    <t>Urzędy wojewódzkie</t>
  </si>
  <si>
    <t>Urzędy naczelnych organów władzy państwowej, kontroli i ochrony prawa oraz sądownictwa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</si>
  <si>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</si>
  <si>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</si>
  <si>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</si>
  <si>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Usługi opiekuńcze i specjalistyczne usługi opiekuńcze</t>
  </si>
  <si>
    <t>II.     Dotacje celowe otrzymane z budżetu państwa na realizację zadań bieżących z zakresu administracji rządowej oraz innych zadań zleconych gminie</t>
  </si>
  <si>
    <t>Dotacje celowe przekazane z budżetu państwa na realizację zadań bieżących z zakresu administracji rzadowej oraz innych zadań zleconych gminie (związkom gmin) ustawami</t>
  </si>
  <si>
    <t>Pozostala działalność</t>
  </si>
  <si>
    <t>500</t>
  </si>
  <si>
    <t>50095</t>
  </si>
  <si>
    <t>700</t>
  </si>
  <si>
    <t>70005</t>
  </si>
  <si>
    <t>0470</t>
  </si>
  <si>
    <t>Wpływy z opłat za zarząd, użytkowanie i użytkowanie wieczyste nieruchomości</t>
  </si>
  <si>
    <t>Dochody jednostek samorządu terytorialnego związane z realizacją zadań z zakresu administracji rządowej oraz innych zadań zleconych ustawami</t>
  </si>
  <si>
    <t>0830</t>
  </si>
  <si>
    <t>0920</t>
  </si>
  <si>
    <t>Wpływy z usług</t>
  </si>
  <si>
    <t>Pozostałe odsetki</t>
  </si>
  <si>
    <t>Straż Miejska</t>
  </si>
  <si>
    <t>0310</t>
  </si>
  <si>
    <t>0320</t>
  </si>
  <si>
    <t>0330</t>
  </si>
  <si>
    <t>0340</t>
  </si>
  <si>
    <t>0500</t>
  </si>
  <si>
    <t>Podatek od nieruchoności</t>
  </si>
  <si>
    <t>Podatek rolny</t>
  </si>
  <si>
    <t>Podatek leśny</t>
  </si>
  <si>
    <t>Podatek od środków transportowych</t>
  </si>
  <si>
    <t>Podatek od czynności cywilnoprawnych</t>
  </si>
  <si>
    <t>0370</t>
  </si>
  <si>
    <t>0430</t>
  </si>
  <si>
    <t>Wpływy z opłaty targowej</t>
  </si>
  <si>
    <t>0410</t>
  </si>
  <si>
    <t>0460</t>
  </si>
  <si>
    <t>0480</t>
  </si>
  <si>
    <t>Wpływy z opłaty skarbowej</t>
  </si>
  <si>
    <t>Wpływy z opłaty eksploatacyjnej</t>
  </si>
  <si>
    <t>Wpływy z opłat za zezwolenia na sprzedaż alkoholu</t>
  </si>
  <si>
    <t>Udziały gmin w podatkach stanowiących dochód budżetu państwa</t>
  </si>
  <si>
    <t>0010</t>
  </si>
  <si>
    <t>0020</t>
  </si>
  <si>
    <t>Podatek dochodowy od osób fizycznych</t>
  </si>
  <si>
    <t>Podatek dochodowy od osób prawnych</t>
  </si>
  <si>
    <t>Część wyrównawcza subwencji ogólnej dla gmin</t>
  </si>
  <si>
    <t>2920</t>
  </si>
  <si>
    <t>Szkoły Podstawowe</t>
  </si>
  <si>
    <t>Przedszkola</t>
  </si>
  <si>
    <t>Stołówki szkolne</t>
  </si>
  <si>
    <t>Zasiłki ipomoc w naturze oraz składki na ubezpieczenia społeczne</t>
  </si>
  <si>
    <t>Ośrodki Pomocy Społecznej</t>
  </si>
  <si>
    <t>Wpływy i wydatki związane z gromadzeniem środków z opłat produktowych</t>
  </si>
  <si>
    <t>0400</t>
  </si>
  <si>
    <t>Wpływy z tytułu opłaty produktowej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</si>
  <si>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</si>
  <si>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</t>
  </si>
  <si>
    <t>Plan na rok 2009</t>
  </si>
  <si>
    <t>0770</t>
  </si>
  <si>
    <t>0570</t>
  </si>
  <si>
    <t>Grzywny, mandaty i i nne kary pieniężne od ludności</t>
  </si>
  <si>
    <t>Opłata od posiadania psów</t>
  </si>
  <si>
    <t>Wpłaty z tytułu odpłatnego nabycia prawa własności oraz  prawa użytkowania wieczystego nieruchomości</t>
  </si>
  <si>
    <t>0780</t>
  </si>
  <si>
    <t>Dochody ze zbycia praw majątkowych</t>
  </si>
  <si>
    <t>Gimnazja</t>
  </si>
  <si>
    <t>0590</t>
  </si>
  <si>
    <t>Wpływy z opłat za koncesje i licencje</t>
  </si>
  <si>
    <t xml:space="preserve">                                                                                                 Lech Kwiatkowski</t>
  </si>
  <si>
    <t xml:space="preserve"> Załącznik Nr 1 do Uchwały Rady Miejskiej w Golinie Nr  XXIX/157/2008 z dnia 30 grudnia 2008 roku.</t>
  </si>
  <si>
    <t xml:space="preserve">                                                                                    Przewodniczący Rady Miejskiej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</si>
</sst>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1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168" fontId="2" fillId="0" borderId="0" xfId="0" applyNumberFormat="1" applyFont="1" applyBorder="1" applyAlignment="1">
      <alignment wrapText="1"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68" fontId="6" fillId="0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/>
    </xf>
    <xf numFmtId="171" fontId="6" fillId="2" borderId="6" xfId="0" applyNumberFormat="1" applyFont="1" applyFill="1" applyBorder="1" applyAlignment="1">
      <alignment/>
    </xf>
    <xf numFmtId="171" fontId="10" fillId="0" borderId="6" xfId="0" applyNumberFormat="1" applyFont="1" applyBorder="1" applyAlignment="1">
      <alignment/>
    </xf>
    <xf numFmtId="0" fontId="2" fillId="0" borderId="5" xfId="0" applyFont="1" applyBorder="1" applyAlignment="1">
      <alignment/>
    </xf>
    <xf numFmtId="171" fontId="2" fillId="0" borderId="6" xfId="0" applyNumberFormat="1" applyFont="1" applyBorder="1" applyAlignment="1">
      <alignment/>
    </xf>
    <xf numFmtId="0" fontId="10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71" fontId="2" fillId="0" borderId="6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/>
    </xf>
    <xf numFmtId="171" fontId="6" fillId="2" borderId="6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171" fontId="6" fillId="0" borderId="6" xfId="0" applyNumberFormat="1" applyFont="1" applyFill="1" applyBorder="1" applyAlignment="1">
      <alignment horizontal="right"/>
    </xf>
    <xf numFmtId="171" fontId="10" fillId="0" borderId="6" xfId="0" applyNumberFormat="1" applyFont="1" applyFill="1" applyBorder="1" applyAlignment="1">
      <alignment horizontal="right"/>
    </xf>
    <xf numFmtId="171" fontId="10" fillId="0" borderId="6" xfId="0" applyNumberFormat="1" applyFont="1" applyFill="1" applyBorder="1" applyAlignment="1">
      <alignment horizontal="right" wrapText="1"/>
    </xf>
    <xf numFmtId="171" fontId="2" fillId="0" borderId="6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49" fontId="6" fillId="2" borderId="5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171" fontId="2" fillId="0" borderId="6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49" fontId="6" fillId="2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49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71" fontId="2" fillId="0" borderId="11" xfId="0" applyNumberFormat="1" applyFont="1" applyFill="1" applyBorder="1" applyAlignment="1">
      <alignment horizontal="right" wrapText="1"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3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71" fontId="6" fillId="3" borderId="6" xfId="0" applyNumberFormat="1" applyFont="1" applyFill="1" applyBorder="1" applyAlignment="1">
      <alignment/>
    </xf>
    <xf numFmtId="171" fontId="10" fillId="0" borderId="6" xfId="0" applyNumberFormat="1" applyFont="1" applyFill="1" applyBorder="1" applyAlignment="1">
      <alignment/>
    </xf>
    <xf numFmtId="171" fontId="2" fillId="0" borderId="14" xfId="0" applyNumberFormat="1" applyFont="1" applyFill="1" applyBorder="1" applyAlignment="1">
      <alignment horizontal="right"/>
    </xf>
    <xf numFmtId="171" fontId="6" fillId="3" borderId="15" xfId="0" applyNumberFormat="1" applyFont="1" applyFill="1" applyBorder="1" applyAlignment="1">
      <alignment horizontal="right" wrapText="1"/>
    </xf>
    <xf numFmtId="171" fontId="6" fillId="3" borderId="6" xfId="0" applyNumberFormat="1" applyFont="1" applyFill="1" applyBorder="1" applyAlignment="1">
      <alignment horizontal="right" wrapText="1"/>
    </xf>
    <xf numFmtId="171" fontId="6" fillId="4" borderId="16" xfId="0" applyNumberFormat="1" applyFont="1" applyFill="1" applyBorder="1" applyAlignment="1">
      <alignment horizontal="right" wrapText="1"/>
    </xf>
    <xf numFmtId="0" fontId="2" fillId="0" borderId="7" xfId="0" applyFont="1" applyBorder="1" applyAlignment="1">
      <alignment/>
    </xf>
    <xf numFmtId="171" fontId="2" fillId="0" borderId="14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1" fontId="6" fillId="5" borderId="4" xfId="0" applyNumberFormat="1" applyFont="1" applyFill="1" applyBorder="1" applyAlignment="1">
      <alignment horizontal="right"/>
    </xf>
    <xf numFmtId="171" fontId="6" fillId="6" borderId="16" xfId="0" applyNumberFormat="1" applyFont="1" applyFill="1" applyBorder="1" applyAlignment="1">
      <alignment horizontal="right"/>
    </xf>
    <xf numFmtId="171" fontId="6" fillId="6" borderId="13" xfId="0" applyNumberFormat="1" applyFont="1" applyFill="1" applyBorder="1" applyAlignment="1">
      <alignment horizontal="right"/>
    </xf>
    <xf numFmtId="171" fontId="6" fillId="7" borderId="1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7" borderId="9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6" fillId="6" borderId="17" xfId="0" applyFont="1" applyFill="1" applyBorder="1" applyAlignment="1">
      <alignment horizontal="left"/>
    </xf>
    <xf numFmtId="0" fontId="6" fillId="6" borderId="18" xfId="0" applyFont="1" applyFill="1" applyBorder="1" applyAlignment="1">
      <alignment horizontal="left"/>
    </xf>
    <xf numFmtId="0" fontId="6" fillId="5" borderId="2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6" fillId="4" borderId="17" xfId="0" applyFont="1" applyFill="1" applyBorder="1" applyAlignment="1">
      <alignment wrapText="1"/>
    </xf>
    <xf numFmtId="0" fontId="6" fillId="4" borderId="18" xfId="0" applyFont="1" applyFill="1" applyBorder="1" applyAlignment="1">
      <alignment wrapText="1"/>
    </xf>
    <xf numFmtId="0" fontId="6" fillId="6" borderId="1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selection activeCell="C111" sqref="C111"/>
    </sheetView>
  </sheetViews>
  <sheetFormatPr defaultColWidth="9.00390625" defaultRowHeight="12.75"/>
  <cols>
    <col min="3" max="3" width="47.25390625" style="0" customWidth="1"/>
    <col min="4" max="4" width="19.125" style="0" customWidth="1"/>
    <col min="11" max="11" width="9.75390625" style="0" bestFit="1" customWidth="1"/>
  </cols>
  <sheetData>
    <row r="1" spans="1:4" ht="18" customHeight="1">
      <c r="A1" s="76" t="s">
        <v>109</v>
      </c>
      <c r="B1" s="76"/>
      <c r="C1" s="76"/>
      <c r="D1" s="77"/>
    </row>
    <row r="2" spans="1:4" ht="48.75" customHeight="1">
      <c r="A2" s="3"/>
      <c r="B2" s="3"/>
      <c r="C2" s="3"/>
      <c r="D2" s="4"/>
    </row>
    <row r="3" spans="1:4" ht="13.5" thickBot="1">
      <c r="A3" s="2"/>
      <c r="B3" s="2"/>
      <c r="C3" s="2"/>
      <c r="D3" s="5"/>
    </row>
    <row r="4" spans="1:4" ht="12.75">
      <c r="A4" s="20" t="s">
        <v>14</v>
      </c>
      <c r="B4" s="21" t="s">
        <v>0</v>
      </c>
      <c r="C4" s="22" t="s">
        <v>1</v>
      </c>
      <c r="D4" s="23" t="s">
        <v>97</v>
      </c>
    </row>
    <row r="5" spans="1:4" ht="13.5" thickBot="1">
      <c r="A5" s="57">
        <v>1</v>
      </c>
      <c r="B5" s="58">
        <v>2</v>
      </c>
      <c r="C5" s="58">
        <v>3</v>
      </c>
      <c r="D5" s="59">
        <v>4</v>
      </c>
    </row>
    <row r="6" spans="1:4" ht="13.5" thickBot="1">
      <c r="A6" s="80" t="s">
        <v>15</v>
      </c>
      <c r="B6" s="81"/>
      <c r="C6" s="81"/>
      <c r="D6" s="72">
        <f>D7+D84</f>
        <v>23906000</v>
      </c>
    </row>
    <row r="7" spans="1:4" ht="12.75">
      <c r="A7" s="82" t="s">
        <v>39</v>
      </c>
      <c r="B7" s="83"/>
      <c r="C7" s="83"/>
      <c r="D7" s="71">
        <f>D8+D11+D14+D18+D26+D29+D56+D61+D72+D81</f>
        <v>19904000</v>
      </c>
    </row>
    <row r="8" spans="1:6" ht="12.75">
      <c r="A8" s="40" t="s">
        <v>3</v>
      </c>
      <c r="B8" s="8"/>
      <c r="C8" s="9" t="s">
        <v>4</v>
      </c>
      <c r="D8" s="25">
        <f>D9</f>
        <v>2000</v>
      </c>
      <c r="F8" s="68"/>
    </row>
    <row r="9" spans="1:6" ht="12.75">
      <c r="A9" s="41" t="s">
        <v>8</v>
      </c>
      <c r="B9" s="14"/>
      <c r="C9" s="11" t="s">
        <v>6</v>
      </c>
      <c r="D9" s="26">
        <f>D10</f>
        <v>2000</v>
      </c>
      <c r="F9" s="68"/>
    </row>
    <row r="10" spans="1:6" ht="48">
      <c r="A10" s="27"/>
      <c r="B10" s="12" t="s">
        <v>16</v>
      </c>
      <c r="C10" s="13" t="s">
        <v>17</v>
      </c>
      <c r="D10" s="28">
        <v>2000</v>
      </c>
      <c r="F10" s="68"/>
    </row>
    <row r="11" spans="1:4" ht="12.75">
      <c r="A11" s="40" t="s">
        <v>49</v>
      </c>
      <c r="B11" s="8"/>
      <c r="C11" s="9" t="s">
        <v>9</v>
      </c>
      <c r="D11" s="60">
        <f>D12</f>
        <v>15000</v>
      </c>
    </row>
    <row r="12" spans="1:4" ht="12.75">
      <c r="A12" s="41" t="s">
        <v>50</v>
      </c>
      <c r="B12" s="14"/>
      <c r="C12" s="11" t="s">
        <v>48</v>
      </c>
      <c r="D12" s="26">
        <f>D13</f>
        <v>15000</v>
      </c>
    </row>
    <row r="13" spans="1:4" ht="48">
      <c r="A13" s="27"/>
      <c r="B13" s="12" t="s">
        <v>16</v>
      </c>
      <c r="C13" s="13" t="s">
        <v>17</v>
      </c>
      <c r="D13" s="28">
        <v>15000</v>
      </c>
    </row>
    <row r="14" spans="1:4" ht="12.75">
      <c r="A14" s="40" t="s">
        <v>51</v>
      </c>
      <c r="B14" s="8"/>
      <c r="C14" s="9" t="s">
        <v>10</v>
      </c>
      <c r="D14" s="60">
        <f>D15</f>
        <v>60000</v>
      </c>
    </row>
    <row r="15" spans="1:4" ht="12.75">
      <c r="A15" s="41" t="s">
        <v>52</v>
      </c>
      <c r="B15" s="14"/>
      <c r="C15" s="11" t="s">
        <v>11</v>
      </c>
      <c r="D15" s="26">
        <f>D16+D17</f>
        <v>60000</v>
      </c>
    </row>
    <row r="16" spans="1:4" ht="24">
      <c r="A16" s="27"/>
      <c r="B16" s="12" t="s">
        <v>53</v>
      </c>
      <c r="C16" s="13" t="s">
        <v>54</v>
      </c>
      <c r="D16" s="28">
        <v>30000</v>
      </c>
    </row>
    <row r="17" spans="1:4" ht="48">
      <c r="A17" s="27"/>
      <c r="B17" s="12" t="s">
        <v>16</v>
      </c>
      <c r="C17" s="13" t="s">
        <v>17</v>
      </c>
      <c r="D17" s="28">
        <v>30000</v>
      </c>
    </row>
    <row r="18" spans="1:4" ht="12.75">
      <c r="A18" s="24">
        <v>750</v>
      </c>
      <c r="B18" s="8"/>
      <c r="C18" s="9" t="s">
        <v>5</v>
      </c>
      <c r="D18" s="25">
        <f>D19+D21+D24</f>
        <v>33350</v>
      </c>
    </row>
    <row r="19" spans="1:4" ht="12.75">
      <c r="A19" s="29">
        <v>75011</v>
      </c>
      <c r="B19" s="14"/>
      <c r="C19" s="11" t="s">
        <v>40</v>
      </c>
      <c r="D19" s="61">
        <f>D20</f>
        <v>1850</v>
      </c>
    </row>
    <row r="20" spans="1:4" ht="36">
      <c r="A20" s="30"/>
      <c r="B20" s="42">
        <v>2360</v>
      </c>
      <c r="C20" s="13" t="s">
        <v>55</v>
      </c>
      <c r="D20" s="43">
        <v>1850</v>
      </c>
    </row>
    <row r="21" spans="1:4" ht="12.75">
      <c r="A21" s="29">
        <v>75023</v>
      </c>
      <c r="B21" s="14"/>
      <c r="C21" s="11" t="s">
        <v>12</v>
      </c>
      <c r="D21" s="26">
        <f>D22+D23</f>
        <v>30000</v>
      </c>
    </row>
    <row r="22" spans="1:4" ht="12.75">
      <c r="A22" s="30"/>
      <c r="B22" s="12" t="s">
        <v>56</v>
      </c>
      <c r="C22" s="39" t="s">
        <v>58</v>
      </c>
      <c r="D22" s="28">
        <v>20000</v>
      </c>
    </row>
    <row r="23" spans="1:4" ht="12.75">
      <c r="A23" s="30"/>
      <c r="B23" s="12" t="s">
        <v>57</v>
      </c>
      <c r="C23" s="13" t="s">
        <v>59</v>
      </c>
      <c r="D23" s="31">
        <v>10000</v>
      </c>
    </row>
    <row r="24" spans="1:4" ht="12.75">
      <c r="A24" s="29">
        <v>75095</v>
      </c>
      <c r="B24" s="14"/>
      <c r="C24" s="11" t="s">
        <v>48</v>
      </c>
      <c r="D24" s="26">
        <f>D25</f>
        <v>1500</v>
      </c>
    </row>
    <row r="25" spans="1:4" ht="12.75">
      <c r="A25" s="30"/>
      <c r="B25" s="12" t="s">
        <v>56</v>
      </c>
      <c r="C25" s="39" t="s">
        <v>58</v>
      </c>
      <c r="D25" s="28">
        <v>1500</v>
      </c>
    </row>
    <row r="26" spans="1:4" ht="12.75">
      <c r="A26" s="24">
        <v>754</v>
      </c>
      <c r="B26" s="8"/>
      <c r="C26" s="9" t="s">
        <v>13</v>
      </c>
      <c r="D26" s="25">
        <f>D27</f>
        <v>1500</v>
      </c>
    </row>
    <row r="27" spans="1:4" ht="12.75">
      <c r="A27" s="29">
        <v>75416</v>
      </c>
      <c r="B27" s="14"/>
      <c r="C27" s="11" t="s">
        <v>60</v>
      </c>
      <c r="D27" s="61">
        <f>D28</f>
        <v>1500</v>
      </c>
    </row>
    <row r="28" spans="1:4" ht="12.75">
      <c r="A28" s="29"/>
      <c r="B28" s="12" t="s">
        <v>99</v>
      </c>
      <c r="C28" s="13" t="s">
        <v>100</v>
      </c>
      <c r="D28" s="43">
        <v>1500</v>
      </c>
    </row>
    <row r="29" spans="1:4" ht="36">
      <c r="A29" s="24">
        <v>756</v>
      </c>
      <c r="B29" s="8"/>
      <c r="C29" s="9" t="s">
        <v>18</v>
      </c>
      <c r="D29" s="33">
        <f>D30+D32+D38+D47+D53</f>
        <v>6457302</v>
      </c>
    </row>
    <row r="30" spans="1:4" ht="12.75">
      <c r="A30" s="29">
        <v>75601</v>
      </c>
      <c r="B30" s="14"/>
      <c r="C30" s="11" t="s">
        <v>19</v>
      </c>
      <c r="D30" s="36">
        <f>D31</f>
        <v>5000</v>
      </c>
    </row>
    <row r="31" spans="1:4" ht="24">
      <c r="A31" s="44"/>
      <c r="B31" s="12" t="s">
        <v>20</v>
      </c>
      <c r="C31" s="13" t="s">
        <v>21</v>
      </c>
      <c r="D31" s="31">
        <v>5000</v>
      </c>
    </row>
    <row r="32" spans="1:4" ht="39.75" customHeight="1">
      <c r="A32" s="29">
        <v>75615</v>
      </c>
      <c r="B32" s="14"/>
      <c r="C32" s="11" t="s">
        <v>22</v>
      </c>
      <c r="D32" s="36">
        <f>SUM(D33:D37)</f>
        <v>782800</v>
      </c>
    </row>
    <row r="33" spans="1:9" ht="12.75">
      <c r="A33" s="29"/>
      <c r="B33" s="12" t="s">
        <v>61</v>
      </c>
      <c r="C33" s="13" t="s">
        <v>66</v>
      </c>
      <c r="D33" s="31">
        <v>757000</v>
      </c>
      <c r="E33" s="68"/>
      <c r="F33" s="68"/>
      <c r="G33" s="68"/>
      <c r="I33" s="68"/>
    </row>
    <row r="34" spans="1:9" ht="12.75">
      <c r="A34" s="29"/>
      <c r="B34" s="12" t="s">
        <v>62</v>
      </c>
      <c r="C34" s="13" t="s">
        <v>67</v>
      </c>
      <c r="D34" s="31">
        <v>8800</v>
      </c>
      <c r="E34" s="68"/>
      <c r="F34" s="68"/>
      <c r="G34" s="68"/>
      <c r="I34" s="68"/>
    </row>
    <row r="35" spans="1:9" ht="12.75">
      <c r="A35" s="29"/>
      <c r="B35" s="12" t="s">
        <v>63</v>
      </c>
      <c r="C35" s="13" t="s">
        <v>68</v>
      </c>
      <c r="D35" s="31">
        <v>2300</v>
      </c>
      <c r="E35" s="68"/>
      <c r="F35" s="68"/>
      <c r="G35" s="68"/>
      <c r="I35" s="68"/>
    </row>
    <row r="36" spans="1:9" ht="12.75">
      <c r="A36" s="29"/>
      <c r="B36" s="12" t="s">
        <v>64</v>
      </c>
      <c r="C36" s="13" t="s">
        <v>69</v>
      </c>
      <c r="D36" s="31">
        <v>8700</v>
      </c>
      <c r="E36" s="68"/>
      <c r="F36" s="68"/>
      <c r="G36" s="68"/>
      <c r="I36" s="68"/>
    </row>
    <row r="37" spans="1:9" ht="12.75">
      <c r="A37" s="30"/>
      <c r="B37" s="12" t="s">
        <v>65</v>
      </c>
      <c r="C37" s="13" t="s">
        <v>70</v>
      </c>
      <c r="D37" s="31">
        <v>6000</v>
      </c>
      <c r="E37" s="68"/>
      <c r="F37" s="68"/>
      <c r="G37" s="68"/>
      <c r="I37" s="68"/>
    </row>
    <row r="38" spans="1:9" ht="48">
      <c r="A38" s="29">
        <v>75616</v>
      </c>
      <c r="B38" s="14"/>
      <c r="C38" s="11" t="s">
        <v>23</v>
      </c>
      <c r="D38" s="36">
        <f>SUM(D39:D46)</f>
        <v>1651213</v>
      </c>
      <c r="E38" s="68"/>
      <c r="F38" s="68"/>
      <c r="G38" s="68"/>
      <c r="I38" s="68"/>
    </row>
    <row r="39" spans="1:9" ht="12.75">
      <c r="A39" s="29"/>
      <c r="B39" s="12" t="s">
        <v>61</v>
      </c>
      <c r="C39" s="13" t="s">
        <v>66</v>
      </c>
      <c r="D39" s="31">
        <v>950000</v>
      </c>
      <c r="E39" s="68"/>
      <c r="F39" s="68"/>
      <c r="G39" s="68"/>
      <c r="I39" s="68"/>
    </row>
    <row r="40" spans="1:9" ht="12.75">
      <c r="A40" s="29"/>
      <c r="B40" s="12" t="s">
        <v>62</v>
      </c>
      <c r="C40" s="13" t="s">
        <v>67</v>
      </c>
      <c r="D40" s="31">
        <v>295000</v>
      </c>
      <c r="E40" s="68"/>
      <c r="F40" s="68"/>
      <c r="G40" s="68"/>
      <c r="I40" s="68"/>
    </row>
    <row r="41" spans="1:9" ht="12.75">
      <c r="A41" s="29"/>
      <c r="B41" s="12" t="s">
        <v>63</v>
      </c>
      <c r="C41" s="13" t="s">
        <v>68</v>
      </c>
      <c r="D41" s="31">
        <v>4700</v>
      </c>
      <c r="E41" s="68"/>
      <c r="F41" s="68"/>
      <c r="G41" s="68"/>
      <c r="I41" s="68"/>
    </row>
    <row r="42" spans="1:4" ht="12.75">
      <c r="A42" s="29"/>
      <c r="B42" s="12" t="s">
        <v>64</v>
      </c>
      <c r="C42" s="13" t="s">
        <v>69</v>
      </c>
      <c r="D42" s="31">
        <v>187000</v>
      </c>
    </row>
    <row r="43" spans="1:4" ht="12.75">
      <c r="A43" s="29"/>
      <c r="B43" s="12" t="s">
        <v>24</v>
      </c>
      <c r="C43" s="13" t="s">
        <v>25</v>
      </c>
      <c r="D43" s="31">
        <v>7000</v>
      </c>
    </row>
    <row r="44" spans="1:4" ht="12.75">
      <c r="A44" s="29"/>
      <c r="B44" s="12" t="s">
        <v>71</v>
      </c>
      <c r="C44" s="13" t="s">
        <v>101</v>
      </c>
      <c r="D44" s="31">
        <v>2513</v>
      </c>
    </row>
    <row r="45" spans="1:4" ht="12.75">
      <c r="A45" s="29"/>
      <c r="B45" s="12" t="s">
        <v>72</v>
      </c>
      <c r="C45" s="13" t="s">
        <v>73</v>
      </c>
      <c r="D45" s="31">
        <v>35000</v>
      </c>
    </row>
    <row r="46" spans="1:4" ht="12.75">
      <c r="A46" s="29"/>
      <c r="B46" s="12" t="s">
        <v>65</v>
      </c>
      <c r="C46" s="13" t="s">
        <v>70</v>
      </c>
      <c r="D46" s="31">
        <v>170000</v>
      </c>
    </row>
    <row r="47" spans="1:4" ht="27" customHeight="1">
      <c r="A47" s="29">
        <v>75618</v>
      </c>
      <c r="B47" s="14"/>
      <c r="C47" s="11" t="s">
        <v>26</v>
      </c>
      <c r="D47" s="36">
        <f>SUM(D48:D52)</f>
        <v>224500</v>
      </c>
    </row>
    <row r="48" spans="1:4" ht="12.75">
      <c r="A48" s="29"/>
      <c r="B48" s="12" t="s">
        <v>74</v>
      </c>
      <c r="C48" s="13" t="s">
        <v>77</v>
      </c>
      <c r="D48" s="31">
        <v>36000</v>
      </c>
    </row>
    <row r="49" spans="1:4" ht="12.75">
      <c r="A49" s="29"/>
      <c r="B49" s="12" t="s">
        <v>75</v>
      </c>
      <c r="C49" s="13" t="s">
        <v>78</v>
      </c>
      <c r="D49" s="31">
        <v>6000</v>
      </c>
    </row>
    <row r="50" spans="1:4" ht="12.75">
      <c r="A50" s="29"/>
      <c r="B50" s="12" t="s">
        <v>76</v>
      </c>
      <c r="C50" s="13" t="s">
        <v>79</v>
      </c>
      <c r="D50" s="31">
        <v>105000</v>
      </c>
    </row>
    <row r="51" spans="1:4" ht="24.75" customHeight="1">
      <c r="A51" s="29"/>
      <c r="B51" s="12" t="s">
        <v>27</v>
      </c>
      <c r="C51" s="13" t="s">
        <v>28</v>
      </c>
      <c r="D51" s="31">
        <v>70000</v>
      </c>
    </row>
    <row r="52" spans="1:4" ht="12.75" customHeight="1">
      <c r="A52" s="29"/>
      <c r="B52" s="12" t="s">
        <v>106</v>
      </c>
      <c r="C52" s="69" t="s">
        <v>107</v>
      </c>
      <c r="D52" s="31">
        <v>7500</v>
      </c>
    </row>
    <row r="53" spans="1:4" ht="24.75" customHeight="1">
      <c r="A53" s="29">
        <v>75621</v>
      </c>
      <c r="B53" s="14"/>
      <c r="C53" s="11" t="s">
        <v>80</v>
      </c>
      <c r="D53" s="36">
        <f>D54+D55</f>
        <v>3793789</v>
      </c>
    </row>
    <row r="54" spans="1:4" ht="13.5" customHeight="1">
      <c r="A54" s="29"/>
      <c r="B54" s="12" t="s">
        <v>81</v>
      </c>
      <c r="C54" s="13" t="s">
        <v>83</v>
      </c>
      <c r="D54" s="31">
        <v>3786039</v>
      </c>
    </row>
    <row r="55" spans="1:4" ht="12.75" customHeight="1">
      <c r="A55" s="29"/>
      <c r="B55" s="12" t="s">
        <v>82</v>
      </c>
      <c r="C55" s="13" t="s">
        <v>84</v>
      </c>
      <c r="D55" s="31">
        <v>7750</v>
      </c>
    </row>
    <row r="56" spans="1:4" ht="12.75">
      <c r="A56" s="24">
        <v>758</v>
      </c>
      <c r="B56" s="8"/>
      <c r="C56" s="9" t="s">
        <v>29</v>
      </c>
      <c r="D56" s="33">
        <f>D57+D59</f>
        <v>12742037</v>
      </c>
    </row>
    <row r="57" spans="1:4" ht="24">
      <c r="A57" s="29">
        <v>75801</v>
      </c>
      <c r="B57" s="10"/>
      <c r="C57" s="11" t="s">
        <v>30</v>
      </c>
      <c r="D57" s="36">
        <f>D58</f>
        <v>8523279</v>
      </c>
    </row>
    <row r="58" spans="1:4" ht="12.75">
      <c r="A58" s="44"/>
      <c r="B58" s="12" t="s">
        <v>86</v>
      </c>
      <c r="C58" s="13" t="s">
        <v>31</v>
      </c>
      <c r="D58" s="31">
        <v>8523279</v>
      </c>
    </row>
    <row r="59" spans="1:4" ht="12.75">
      <c r="A59" s="29">
        <v>75807</v>
      </c>
      <c r="B59" s="10"/>
      <c r="C59" s="11" t="s">
        <v>85</v>
      </c>
      <c r="D59" s="36">
        <f>D60</f>
        <v>4218758</v>
      </c>
    </row>
    <row r="60" spans="1:4" ht="12.75">
      <c r="A60" s="44"/>
      <c r="B60" s="12" t="s">
        <v>86</v>
      </c>
      <c r="C60" s="13" t="s">
        <v>31</v>
      </c>
      <c r="D60" s="31">
        <v>4218758</v>
      </c>
    </row>
    <row r="61" spans="1:4" ht="12.75">
      <c r="A61" s="24">
        <v>801</v>
      </c>
      <c r="B61" s="45"/>
      <c r="C61" s="9" t="s">
        <v>32</v>
      </c>
      <c r="D61" s="33">
        <f>D62+D64+D66+D68+D70</f>
        <v>186411</v>
      </c>
    </row>
    <row r="62" spans="1:4" ht="12.75">
      <c r="A62" s="29">
        <v>80101</v>
      </c>
      <c r="B62" s="46"/>
      <c r="C62" s="11" t="s">
        <v>87</v>
      </c>
      <c r="D62" s="35">
        <f>D63</f>
        <v>35255</v>
      </c>
    </row>
    <row r="63" spans="1:4" ht="48">
      <c r="A63" s="29"/>
      <c r="B63" s="12" t="s">
        <v>16</v>
      </c>
      <c r="C63" s="13" t="s">
        <v>17</v>
      </c>
      <c r="D63" s="31">
        <v>35255</v>
      </c>
    </row>
    <row r="64" spans="1:4" ht="12.75">
      <c r="A64" s="29">
        <v>80104</v>
      </c>
      <c r="B64" s="12"/>
      <c r="C64" s="11" t="s">
        <v>88</v>
      </c>
      <c r="D64" s="36">
        <f>D65</f>
        <v>94000</v>
      </c>
    </row>
    <row r="65" spans="1:4" ht="12.75">
      <c r="A65" s="30"/>
      <c r="B65" s="12" t="s">
        <v>56</v>
      </c>
      <c r="C65" s="13" t="s">
        <v>58</v>
      </c>
      <c r="D65" s="31">
        <v>94000</v>
      </c>
    </row>
    <row r="66" spans="1:4" ht="12.75">
      <c r="A66" s="29">
        <v>80110</v>
      </c>
      <c r="B66" s="12"/>
      <c r="C66" s="11" t="s">
        <v>105</v>
      </c>
      <c r="D66" s="36">
        <f>D67</f>
        <v>6010</v>
      </c>
    </row>
    <row r="67" spans="1:4" ht="48">
      <c r="A67" s="30"/>
      <c r="B67" s="12" t="s">
        <v>16</v>
      </c>
      <c r="C67" s="13" t="s">
        <v>17</v>
      </c>
      <c r="D67" s="31">
        <v>6010</v>
      </c>
    </row>
    <row r="68" spans="1:4" ht="12.75">
      <c r="A68" s="29">
        <v>80148</v>
      </c>
      <c r="B68" s="14"/>
      <c r="C68" s="11" t="s">
        <v>89</v>
      </c>
      <c r="D68" s="36">
        <f>D69</f>
        <v>50000</v>
      </c>
    </row>
    <row r="69" spans="1:4" ht="12.75">
      <c r="A69" s="44"/>
      <c r="B69" s="12" t="s">
        <v>56</v>
      </c>
      <c r="C69" s="13" t="s">
        <v>58</v>
      </c>
      <c r="D69" s="31">
        <v>50000</v>
      </c>
    </row>
    <row r="70" spans="1:4" ht="12.75">
      <c r="A70" s="29">
        <v>80195</v>
      </c>
      <c r="B70" s="46"/>
      <c r="C70" s="11" t="s">
        <v>6</v>
      </c>
      <c r="D70" s="36">
        <f>D71</f>
        <v>1146</v>
      </c>
    </row>
    <row r="71" spans="1:4" ht="24">
      <c r="A71" s="29"/>
      <c r="B71" s="12" t="s">
        <v>34</v>
      </c>
      <c r="C71" s="13" t="s">
        <v>35</v>
      </c>
      <c r="D71" s="31">
        <v>1146</v>
      </c>
    </row>
    <row r="72" spans="1:4" ht="12.75">
      <c r="A72" s="24">
        <v>852</v>
      </c>
      <c r="B72" s="45"/>
      <c r="C72" s="9" t="s">
        <v>33</v>
      </c>
      <c r="D72" s="33">
        <f>D73+D75+D77+D79</f>
        <v>404400</v>
      </c>
    </row>
    <row r="73" spans="1:4" ht="24">
      <c r="A73" s="29">
        <v>85214</v>
      </c>
      <c r="B73" s="46"/>
      <c r="C73" s="11" t="s">
        <v>90</v>
      </c>
      <c r="D73" s="36">
        <f>D74</f>
        <v>149000</v>
      </c>
    </row>
    <row r="74" spans="1:4" ht="24">
      <c r="A74" s="29"/>
      <c r="B74" s="12" t="s">
        <v>34</v>
      </c>
      <c r="C74" s="13" t="s">
        <v>35</v>
      </c>
      <c r="D74" s="31">
        <v>149000</v>
      </c>
    </row>
    <row r="75" spans="1:4" ht="12.75">
      <c r="A75" s="29">
        <v>85219</v>
      </c>
      <c r="B75" s="46"/>
      <c r="C75" s="11" t="s">
        <v>91</v>
      </c>
      <c r="D75" s="36">
        <f>D76</f>
        <v>206200</v>
      </c>
    </row>
    <row r="76" spans="1:4" ht="24">
      <c r="A76" s="29"/>
      <c r="B76" s="12" t="s">
        <v>34</v>
      </c>
      <c r="C76" s="13" t="s">
        <v>35</v>
      </c>
      <c r="D76" s="31">
        <v>206200</v>
      </c>
    </row>
    <row r="77" spans="1:4" ht="12.75">
      <c r="A77" s="29">
        <v>85228</v>
      </c>
      <c r="B77" s="46"/>
      <c r="C77" s="11" t="s">
        <v>45</v>
      </c>
      <c r="D77" s="36">
        <f>D78</f>
        <v>17000</v>
      </c>
    </row>
    <row r="78" spans="1:4" ht="12.75">
      <c r="A78" s="29"/>
      <c r="B78" s="12" t="s">
        <v>56</v>
      </c>
      <c r="C78" s="13" t="s">
        <v>58</v>
      </c>
      <c r="D78" s="31">
        <v>17000</v>
      </c>
    </row>
    <row r="79" spans="1:4" ht="12.75">
      <c r="A79" s="29">
        <v>85295</v>
      </c>
      <c r="B79" s="14"/>
      <c r="C79" s="11" t="s">
        <v>6</v>
      </c>
      <c r="D79" s="37">
        <f>D80</f>
        <v>32200</v>
      </c>
    </row>
    <row r="80" spans="1:4" ht="24">
      <c r="A80" s="29"/>
      <c r="B80" s="12" t="s">
        <v>34</v>
      </c>
      <c r="C80" s="13" t="s">
        <v>35</v>
      </c>
      <c r="D80" s="38">
        <v>32200</v>
      </c>
    </row>
    <row r="81" spans="1:4" ht="12.75">
      <c r="A81" s="24">
        <v>900</v>
      </c>
      <c r="B81" s="45"/>
      <c r="C81" s="9" t="s">
        <v>7</v>
      </c>
      <c r="D81" s="33">
        <f>D82</f>
        <v>2000</v>
      </c>
    </row>
    <row r="82" spans="1:4" ht="24">
      <c r="A82" s="29">
        <v>90020</v>
      </c>
      <c r="B82" s="46"/>
      <c r="C82" s="11" t="s">
        <v>92</v>
      </c>
      <c r="D82" s="35">
        <f>D83</f>
        <v>2000</v>
      </c>
    </row>
    <row r="83" spans="1:4" ht="13.5" thickBot="1">
      <c r="A83" s="47"/>
      <c r="B83" s="48" t="s">
        <v>93</v>
      </c>
      <c r="C83" s="49" t="s">
        <v>94</v>
      </c>
      <c r="D83" s="62">
        <v>2000</v>
      </c>
    </row>
    <row r="84" spans="1:4" ht="41.25" customHeight="1" thickBot="1">
      <c r="A84" s="84" t="s">
        <v>46</v>
      </c>
      <c r="B84" s="85"/>
      <c r="C84" s="85"/>
      <c r="D84" s="65">
        <f>D85+D88+D91</f>
        <v>4002000</v>
      </c>
    </row>
    <row r="85" spans="1:4" ht="12.75">
      <c r="A85" s="54">
        <v>750</v>
      </c>
      <c r="B85" s="55"/>
      <c r="C85" s="56" t="s">
        <v>5</v>
      </c>
      <c r="D85" s="63">
        <f>D86</f>
        <v>84000</v>
      </c>
    </row>
    <row r="86" spans="1:4" ht="12.75">
      <c r="A86" s="29">
        <v>75011</v>
      </c>
      <c r="B86" s="14"/>
      <c r="C86" s="11" t="s">
        <v>40</v>
      </c>
      <c r="D86" s="37">
        <f>D87</f>
        <v>84000</v>
      </c>
    </row>
    <row r="87" spans="1:4" ht="39" customHeight="1">
      <c r="A87" s="30"/>
      <c r="B87" s="42">
        <v>2010</v>
      </c>
      <c r="C87" s="13" t="s">
        <v>95</v>
      </c>
      <c r="D87" s="38">
        <v>84000</v>
      </c>
    </row>
    <row r="88" spans="1:4" ht="26.25" customHeight="1">
      <c r="A88" s="24">
        <v>751</v>
      </c>
      <c r="B88" s="8"/>
      <c r="C88" s="9" t="s">
        <v>41</v>
      </c>
      <c r="D88" s="64">
        <f>D89</f>
        <v>1800</v>
      </c>
    </row>
    <row r="89" spans="1:4" ht="25.5" customHeight="1">
      <c r="A89" s="29">
        <v>75101</v>
      </c>
      <c r="B89" s="14"/>
      <c r="C89" s="11" t="s">
        <v>96</v>
      </c>
      <c r="D89" s="37">
        <f>D90</f>
        <v>1800</v>
      </c>
    </row>
    <row r="90" spans="1:4" ht="39" customHeight="1">
      <c r="A90" s="30"/>
      <c r="B90" s="42">
        <v>2010</v>
      </c>
      <c r="C90" s="13" t="s">
        <v>95</v>
      </c>
      <c r="D90" s="38">
        <v>1800</v>
      </c>
    </row>
    <row r="91" spans="1:4" ht="12.75">
      <c r="A91" s="32">
        <v>852</v>
      </c>
      <c r="B91" s="19"/>
      <c r="C91" s="15" t="s">
        <v>2</v>
      </c>
      <c r="D91" s="33">
        <f>D92+D94+D96</f>
        <v>3916200</v>
      </c>
    </row>
    <row r="92" spans="1:4" ht="21.75">
      <c r="A92" s="34">
        <v>85212</v>
      </c>
      <c r="B92" s="17"/>
      <c r="C92" s="16" t="s">
        <v>42</v>
      </c>
      <c r="D92" s="37">
        <f>D93</f>
        <v>3695200</v>
      </c>
    </row>
    <row r="93" spans="1:4" ht="33.75">
      <c r="A93" s="34"/>
      <c r="B93" s="17" t="s">
        <v>36</v>
      </c>
      <c r="C93" s="18" t="s">
        <v>47</v>
      </c>
      <c r="D93" s="38">
        <v>3695200</v>
      </c>
    </row>
    <row r="94" spans="1:4" ht="32.25">
      <c r="A94" s="34">
        <v>85213</v>
      </c>
      <c r="B94" s="17"/>
      <c r="C94" s="16" t="s">
        <v>43</v>
      </c>
      <c r="D94" s="37">
        <f>D95</f>
        <v>34500</v>
      </c>
    </row>
    <row r="95" spans="1:4" ht="33.75">
      <c r="A95" s="34"/>
      <c r="B95" s="17" t="s">
        <v>36</v>
      </c>
      <c r="C95" s="18" t="s">
        <v>47</v>
      </c>
      <c r="D95" s="38">
        <v>34500</v>
      </c>
    </row>
    <row r="96" spans="1:4" ht="21.75">
      <c r="A96" s="34">
        <v>85214</v>
      </c>
      <c r="B96" s="17"/>
      <c r="C96" s="16" t="s">
        <v>44</v>
      </c>
      <c r="D96" s="37">
        <f>D97</f>
        <v>186500</v>
      </c>
    </row>
    <row r="97" spans="1:4" ht="34.5" thickBot="1">
      <c r="A97" s="50"/>
      <c r="B97" s="51" t="s">
        <v>36</v>
      </c>
      <c r="C97" s="52" t="s">
        <v>47</v>
      </c>
      <c r="D97" s="53">
        <v>186500</v>
      </c>
    </row>
    <row r="98" spans="1:4" ht="12.75">
      <c r="A98" s="86" t="s">
        <v>37</v>
      </c>
      <c r="B98" s="86"/>
      <c r="C98" s="86"/>
      <c r="D98" s="73">
        <f>D99+D102</f>
        <v>400000</v>
      </c>
    </row>
    <row r="99" spans="1:4" ht="12.75">
      <c r="A99" s="40" t="s">
        <v>3</v>
      </c>
      <c r="B99" s="8"/>
      <c r="C99" s="9" t="s">
        <v>4</v>
      </c>
      <c r="D99" s="25">
        <f>D100</f>
        <v>20000</v>
      </c>
    </row>
    <row r="100" spans="1:4" ht="12.75">
      <c r="A100" s="41" t="s">
        <v>8</v>
      </c>
      <c r="B100" s="14"/>
      <c r="C100" s="11" t="s">
        <v>48</v>
      </c>
      <c r="D100" s="26">
        <f>D101</f>
        <v>20000</v>
      </c>
    </row>
    <row r="101" spans="1:4" ht="24">
      <c r="A101" s="27"/>
      <c r="B101" s="12" t="s">
        <v>98</v>
      </c>
      <c r="C101" s="13" t="s">
        <v>102</v>
      </c>
      <c r="D101" s="28">
        <v>20000</v>
      </c>
    </row>
    <row r="102" spans="1:4" ht="12.75">
      <c r="A102" s="40" t="s">
        <v>51</v>
      </c>
      <c r="B102" s="8"/>
      <c r="C102" s="9" t="s">
        <v>10</v>
      </c>
      <c r="D102" s="60">
        <f>D103</f>
        <v>380000</v>
      </c>
    </row>
    <row r="103" spans="1:4" ht="12.75">
      <c r="A103" s="41" t="s">
        <v>52</v>
      </c>
      <c r="B103" s="14"/>
      <c r="C103" s="11" t="s">
        <v>11</v>
      </c>
      <c r="D103" s="26">
        <f>D104+D105</f>
        <v>380000</v>
      </c>
    </row>
    <row r="104" spans="1:4" ht="24">
      <c r="A104" s="27"/>
      <c r="B104" s="12" t="s">
        <v>98</v>
      </c>
      <c r="C104" s="13" t="s">
        <v>102</v>
      </c>
      <c r="D104" s="28">
        <v>50000</v>
      </c>
    </row>
    <row r="105" spans="1:4" ht="12.75">
      <c r="A105" s="66"/>
      <c r="B105" s="48" t="s">
        <v>103</v>
      </c>
      <c r="C105" s="49" t="s">
        <v>104</v>
      </c>
      <c r="D105" s="67">
        <v>330000</v>
      </c>
    </row>
    <row r="106" spans="1:4" ht="13.5" thickBot="1">
      <c r="A106" s="78" t="s">
        <v>38</v>
      </c>
      <c r="B106" s="79"/>
      <c r="C106" s="79"/>
      <c r="D106" s="74">
        <f>D98+D6</f>
        <v>24306000</v>
      </c>
    </row>
    <row r="107" spans="1:4" ht="12.75">
      <c r="A107" s="2"/>
      <c r="B107" s="2"/>
      <c r="C107" s="2"/>
      <c r="D107" s="6"/>
    </row>
    <row r="108" spans="1:4" ht="12.75">
      <c r="A108" s="2"/>
      <c r="B108" s="2"/>
      <c r="C108" s="75" t="s">
        <v>110</v>
      </c>
      <c r="D108" s="75"/>
    </row>
    <row r="109" spans="1:4" ht="12.75">
      <c r="A109" s="2"/>
      <c r="C109" s="1"/>
      <c r="D109" s="70"/>
    </row>
    <row r="110" spans="1:4" ht="12.75">
      <c r="A110" s="2"/>
      <c r="C110" s="1" t="s">
        <v>108</v>
      </c>
      <c r="D110" s="70"/>
    </row>
    <row r="111" spans="3:4" ht="12.75">
      <c r="C111" s="1"/>
      <c r="D111" s="70"/>
    </row>
    <row r="112" spans="2:3" ht="12.75">
      <c r="B112" s="2"/>
      <c r="C112" s="1"/>
    </row>
    <row r="113" spans="1:4" ht="12.75">
      <c r="A113" s="2"/>
      <c r="B113" s="2"/>
      <c r="C113" s="2"/>
      <c r="D113" s="7"/>
    </row>
  </sheetData>
  <mergeCells count="7">
    <mergeCell ref="C108:D108"/>
    <mergeCell ref="A1:D1"/>
    <mergeCell ref="A106:C106"/>
    <mergeCell ref="A6:C6"/>
    <mergeCell ref="A7:C7"/>
    <mergeCell ref="A84:C84"/>
    <mergeCell ref="A98:C98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2008-11-17T06:53:40Z</cp:lastPrinted>
  <dcterms:created xsi:type="dcterms:W3CDTF">2008-10-15T11:41:47Z</dcterms:created>
  <dcterms:modified xsi:type="dcterms:W3CDTF">2008-11-17T06:54:32Z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