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Arkusz1" sheetId="1" r:id="rId1"/>
    <sheet name="Arkusz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<sst xmlns="http://schemas.openxmlformats.org/spreadsheetml/2006/main" count="151" uniqueCount="108">
  <si>
    <t xml:space="preserve">                                                                       Przewodniczący Rady Miejskiej</t>
  </si>
  <si>
    <t xml:space="preserve">                                                                        .....................................................</t>
  </si>
  <si>
    <t xml:space="preserve">                                                                                          (podpis)</t>
  </si>
  <si>
    <t xml:space="preserve">Plan na rok 2007 </t>
  </si>
  <si>
    <t>Plan dochodów  budżetu gminy na rok 2007</t>
  </si>
  <si>
    <t>Urzędy naczelnych organów władzy państwowej, kontroli i ochrony prawa</t>
  </si>
  <si>
    <t>Pomoc społeczna</t>
  </si>
  <si>
    <t>Wpływy  z opłat za zezwolenia na sprzedaż alkoholu</t>
  </si>
  <si>
    <t>0490</t>
  </si>
  <si>
    <t>0460</t>
  </si>
  <si>
    <t>Wpływy z opłaty eksploatacyjnej</t>
  </si>
  <si>
    <t>Dz.</t>
  </si>
  <si>
    <t>Rozdz</t>
  </si>
  <si>
    <t>§</t>
  </si>
  <si>
    <t>010</t>
  </si>
  <si>
    <t>Rolnictwo i łowiectwo</t>
  </si>
  <si>
    <t>01095</t>
  </si>
  <si>
    <t>0830</t>
  </si>
  <si>
    <t>Handel</t>
  </si>
  <si>
    <t>Pozostała działalność</t>
  </si>
  <si>
    <t>0750</t>
  </si>
  <si>
    <t>Gospodarka mieszkaniowa</t>
  </si>
  <si>
    <t>Pozostale odsetki</t>
  </si>
  <si>
    <t>Dochody z najmu i dzierżawy składników majątkowych Skarbu Państwa, jednostek samorządu terytorialnego lub innych jednostek zaliczanych do sektora finansów publicznych oraz innych umów o podobnym charakterze</t>
  </si>
  <si>
    <t>Ośrodki Pomocy Społecznej</t>
  </si>
  <si>
    <t>Dochody jednostek samorządu terytorialnego związane z realizacją zadań z zakresu administracji rządowej oraz innych zadań zleconych ustawami</t>
  </si>
  <si>
    <t>Składki na ubezpieczenia zdrowotne opłacane za osoby pobierające niektóre świadczenia z pomocy społecznej oraz niektóre świadczenia rodzinne</t>
  </si>
  <si>
    <t>Razem dotacje</t>
  </si>
  <si>
    <t>Wpływy i wydatki związane z gromadzeniem środków z opłat produktowych</t>
  </si>
  <si>
    <t>Urzędy wojewódzkie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</si>
  <si>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</si>
  <si>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</si>
  <si>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Wpływy z podatku rolnego, podatku leśnego,  podatku od spadków i darowizn ,podatku od czynności cywilnoprawnych, oraz podatków i opłat lokalnych od osób fizycznych</t>
  </si>
  <si>
    <t>Świadczenia rodzinne, zaliczka alimentacyjna oraz składki na ubezpieczenia emerytalne i rentowe z ubezpieczenia społecznego</t>
  </si>
  <si>
    <t>RAZEM DOCHODY WŁASNE</t>
  </si>
  <si>
    <t>Dotacje celowe otrzymane z budżetu państwa na realizację zadań bieżących z zakresu administracji rządowej oraz innych zadań zleconych gminie</t>
  </si>
  <si>
    <t>OGÓŁEM DOCHODY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</si>
  <si>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</si>
  <si>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</si>
  <si>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</si>
  <si>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</si>
  <si>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</si>
  <si>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</si>
  <si>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</si>
  <si>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</si>
  <si>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</si>
  <si>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</si>
  <si>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</si>
  <si>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</si>
  <si>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Opieka społeczna</t>
  </si>
  <si>
    <t>Usługi opiekuńcze i specjalistyczne usługi opiekuńcze</t>
  </si>
  <si>
    <t xml:space="preserve">Zasiłki i pomoc w naturze oraz składki na ubezpieczenia społeczne </t>
  </si>
  <si>
    <t>Gospodarka komunalna i ochrona środowiska</t>
  </si>
  <si>
    <t>0400</t>
  </si>
  <si>
    <t>0870</t>
  </si>
  <si>
    <t>Dochody ze sprzedaży gruntów lub użytków rolnych</t>
  </si>
  <si>
    <t>Wpływy z  opłaty produktowej</t>
  </si>
  <si>
    <t>Grzywny, mandaty i inne kary pieniężne od osób fizycznych</t>
  </si>
  <si>
    <t>Środki na dofinansowanie własnych inwestycji gmin (związków gmin), powiatów (zwiazków powiatów), samorządów województw, pozyskane z innych źródeł</t>
  </si>
  <si>
    <t>Wpływy z innych lokalnych opłat pobieranych przez jednostki samorządu terytorialnego na podstawie odrębnych ustaw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</si>
  <si>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</si>
  <si>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</si>
  <si>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</si>
  <si>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</si>
  <si>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nieruchomości</t>
  </si>
  <si>
    <t>Administracja publiczna</t>
  </si>
  <si>
    <t>Urzędy wojewodzkie</t>
  </si>
  <si>
    <t>Urzędy gmin (miast i miast na prawach powiatu)</t>
  </si>
  <si>
    <t>Wpływy z usług</t>
  </si>
  <si>
    <t>0920</t>
  </si>
  <si>
    <t>0970</t>
  </si>
  <si>
    <t>Wpływy z różnych dochodów</t>
  </si>
  <si>
    <t>Bezpieczeństwo publiczne i ochrona przeciwpożarowa</t>
  </si>
  <si>
    <t>Straż Miejska</t>
  </si>
  <si>
    <t>0570</t>
  </si>
  <si>
    <t>Żródło dochodów</t>
  </si>
  <si>
    <t>w złotych</t>
  </si>
  <si>
    <t>Przedszkola</t>
  </si>
  <si>
    <t>Wpływy z innych opłat stanowiących dochody jednostek samorządu terytorialnego na podstawie ustaw</t>
  </si>
  <si>
    <t>Wpływy z podatku dochodowego od osób fizycznych</t>
  </si>
  <si>
    <t>0350</t>
  </si>
  <si>
    <t>Podatek od działalności gospodarczej osób fizycznych, opłacany w formie karty podatkowej</t>
  </si>
  <si>
    <t>0310</t>
  </si>
  <si>
    <t>Wpływy z podatku rolnego, podatku leśnego, podatku od czynności cywilnoprawnych, podatków i opłat lokalnych od osób prawnychi innych jednostek organizacyjnych</t>
  </si>
  <si>
    <t>Dochody od osób prawnych, od osób fizycznych i od innych jednostek nie posiadających osobowości  prawnej oraz wydatki związane z ich poborem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</si>
  <si>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</si>
  <si>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</si>
  <si>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</si>
  <si>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</si>
  <si>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</si>
  <si>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</si>
  <si>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</si>
  <si>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</si>
  <si>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</si>
  <si>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</si>
  <si>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</si>
  <si>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</si>
  <si>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</si>
  <si>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0410</t>
  </si>
  <si>
    <t>Wpływy z opłaty skarbowej</t>
  </si>
  <si>
    <t>0480</t>
  </si>
  <si>
    <t>Część wyrównawcza subwencji ogólnej dla gmin</t>
  </si>
  <si>
    <t>Oświata i wychowanie</t>
  </si>
  <si>
    <t>Szkoły podstawowe</t>
  </si>
  <si>
    <t>Dotacje celowe przekazane z budżetu państwa na realizację własnych zadań bieżących gmin</t>
  </si>
  <si>
    <t>Rady Miejskiej w Golinie z dnia 25 stycznia 2007 r.</t>
  </si>
  <si>
    <t xml:space="preserve">                                                                                 Lech Kwiatkowski</t>
  </si>
  <si>
    <t>Załącznik Nr 1 do Uchwały Nr IV/26/2007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</si>
</sst>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[$-415]d\ mmmm\ yyyy"/>
    <numFmt numFmtId="172" formatCode="#,##0.0_ ;\-#,##0.0\ "/>
    <numFmt numFmtId="173" formatCode="_-* #,##0.0\ _z_ł_-;\-* #,##0.0\ _z_ł_-;_-* &quot;-&quot;?\ _z_ł_-;_-@_-"/>
    <numFmt numFmtId="174" formatCode="#,##0.00_ ;\-#,##0.00\ "/>
    <numFmt numFmtId="175" formatCode="#,##0.00\ &quot;zł&quot;"/>
    <numFmt numFmtId="176" formatCode="_-* #,##0.0\ &quot;zł&quot;_-;\-* #,##0.0\ &quot;zł&quot;_-;_-* &quot;-&quot;?\ &quot;zł&quot;_-;_-@_-"/>
    <numFmt numFmtId="177" formatCode="0.0"/>
    <numFmt numFmtId="178" formatCode="#,##0.00\ _z_ł"/>
  </numFmts>
  <fonts count="12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.25"/>
      <name val="Arial"/>
      <family val="0"/>
    </font>
    <font>
      <sz val="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3" fontId="10" fillId="0" borderId="0" xfId="0" applyNumberFormat="1" applyFont="1" applyFill="1" applyAlignment="1">
      <alignment wrapText="1"/>
    </xf>
    <xf numFmtId="41" fontId="10" fillId="0" borderId="0" xfId="0" applyNumberFormat="1" applyFont="1" applyFill="1" applyAlignment="1">
      <alignment/>
    </xf>
    <xf numFmtId="49" fontId="9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41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41" fontId="9" fillId="0" borderId="6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 wrapText="1"/>
    </xf>
    <xf numFmtId="41" fontId="11" fillId="0" borderId="9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1" fontId="10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41" fontId="10" fillId="0" borderId="15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41" fontId="11" fillId="0" borderId="12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49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41" fontId="11" fillId="0" borderId="18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11" fillId="0" borderId="8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9" fillId="0" borderId="19" xfId="0" applyNumberFormat="1" applyFont="1" applyFill="1" applyBorder="1" applyAlignment="1">
      <alignment/>
    </xf>
    <xf numFmtId="41" fontId="9" fillId="0" borderId="2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1" fontId="9" fillId="0" borderId="0" xfId="0" applyNumberFormat="1" applyFont="1" applyFill="1" applyAlignment="1">
      <alignment horizontal="right"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Struktura dochodów za I połrocze 2002 rok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'[1]Arkusz2'!$C$127:$C$137</c:f>
              <c:numCache>
                <c:ptCount val="11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'[1]Arkusz2'!$D$127:$D$137</c:f>
              <c:numCache>
                <c:ptCount val="11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'[1]Arkusz2'!$E$127:$E$137</c:f>
              <c:numCache>
                <c:ptCount val="11"/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'[1]Arkusz2'!$F$127:$F$137</c:f>
              <c:numCache>
                <c:ptCount val="11"/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'[1]Arkusz2'!$H$127:$H$137</c:f>
              <c:numCache>
                <c:ptCount val="11"/>
                <c:pt idx="0">
                  <c:v>768769.61</c:v>
                </c:pt>
                <c:pt idx="1">
                  <c:v>565188.6</c:v>
                </c:pt>
                <c:pt idx="2">
                  <c:v>164750</c:v>
                </c:pt>
                <c:pt idx="3">
                  <c:v>111351.7</c:v>
                </c:pt>
                <c:pt idx="4">
                  <c:v>4783010</c:v>
                </c:pt>
                <c:pt idx="5">
                  <c:v>455209</c:v>
                </c:pt>
                <c:pt idx="6">
                  <c:v>175001</c:v>
                </c:pt>
                <c:pt idx="7">
                  <c:v>40093</c:v>
                </c:pt>
                <c:pt idx="8">
                  <c:v>6000</c:v>
                </c:pt>
                <c:pt idx="9">
                  <c:v>90408.19</c:v>
                </c:pt>
                <c:pt idx="10">
                  <c:v>150000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'[1]Arkusz2'!$A$127:$B$137</c:f>
              <c:multiLvlStrCache>
                <c:ptCount val="11"/>
                <c:lvl>
                  <c:pt idx="0">
                    <c:v>Dochody z podatków i opłat</c:v>
                  </c:pt>
                  <c:pt idx="1">
                    <c:v>Udziały gmin w pod. stan. doch. Budż. P.</c:v>
                  </c:pt>
                  <c:pt idx="2">
                    <c:v>Dochody z majątku gminy</c:v>
                  </c:pt>
                  <c:pt idx="3">
                    <c:v>Pozostałe dochody własne</c:v>
                  </c:pt>
                  <c:pt idx="4">
                    <c:v>Subwencja ogólna</c:v>
                  </c:pt>
                  <c:pt idx="5">
                    <c:v>Dotacje celowe... na zad. zlec. gm.</c:v>
                  </c:pt>
                  <c:pt idx="6">
                    <c:v>Dotacje celowe na zadania inwestycyjne</c:v>
                  </c:pt>
                  <c:pt idx="7">
                    <c:v>Dotacje celowe  z B.P. na dof. zadań wł.</c:v>
                  </c:pt>
                  <c:pt idx="8">
                    <c:v>Dotacje celowe ... z fund. cel.</c:v>
                  </c:pt>
                  <c:pt idx="9">
                    <c:v>Wpływy z opłat za zezwolenia na sprzedaż alkoholu</c:v>
                  </c:pt>
                  <c:pt idx="10">
                    <c:v>Środki na dofinansowanie inwestycji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</c:lvl>
              </c:multiLvlStrCache>
            </c:multiLvlStrRef>
          </c:cat>
          <c:val>
            <c:numRef>
              <c:f>'[1]Arkusz2'!$I$127:$I$137</c:f>
              <c:numCache>
                <c:ptCount val="11"/>
                <c:pt idx="0">
                  <c:v>10.516999065813337</c:v>
                </c:pt>
                <c:pt idx="1">
                  <c:v>7.731949729657431</c:v>
                </c:pt>
                <c:pt idx="2">
                  <c:v>2.253829461459523</c:v>
                </c:pt>
                <c:pt idx="3">
                  <c:v>1.5233246861523664</c:v>
                </c:pt>
                <c:pt idx="4">
                  <c:v>65.43301276149022</c:v>
                </c:pt>
                <c:pt idx="5">
                  <c:v>6.227395783438713</c:v>
                </c:pt>
                <c:pt idx="6">
                  <c:v>2.394066219028091</c:v>
                </c:pt>
                <c:pt idx="7">
                  <c:v>0.5484842767726655</c:v>
                </c:pt>
                <c:pt idx="8">
                  <c:v>0.08208180132781268</c:v>
                </c:pt>
                <c:pt idx="9">
                  <c:v>1.2368111816645233</c:v>
                </c:pt>
                <c:pt idx="10">
                  <c:v>2.052045033195317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9"/>
          </c:dPt>
          <c:dPt>
            <c:idx val="10"/>
          </c:dPt>
          <c:cat>
            <c:strRef>
              <c:f>'[1]Arkusz2'!$A$127:$A$137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</c:strCache>
            </c:strRef>
          </c:cat>
          <c:val>
            <c:numRef>
              <c:f>'[1]Arkusz2'!$H$127:$H$137</c:f>
              <c:numCache>
                <c:ptCount val="11"/>
                <c:pt idx="0">
                  <c:v>768769.61</c:v>
                </c:pt>
                <c:pt idx="1">
                  <c:v>565188.6</c:v>
                </c:pt>
                <c:pt idx="2">
                  <c:v>164750</c:v>
                </c:pt>
                <c:pt idx="3">
                  <c:v>111351.7</c:v>
                </c:pt>
                <c:pt idx="4">
                  <c:v>4783010</c:v>
                </c:pt>
                <c:pt idx="5">
                  <c:v>455209</c:v>
                </c:pt>
                <c:pt idx="6">
                  <c:v>175001</c:v>
                </c:pt>
                <c:pt idx="7">
                  <c:v>40093</c:v>
                </c:pt>
                <c:pt idx="8">
                  <c:v>6000</c:v>
                </c:pt>
                <c:pt idx="9">
                  <c:v>90408.19</c:v>
                </c:pt>
                <c:pt idx="10">
                  <c:v>150000</c:v>
                </c:pt>
              </c:numCache>
            </c:numRef>
          </c:val>
        </c:ser>
        <c:ser>
          <c:idx val="1"/>
          <c:order val="1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'[1]Arkusz2'!$A$127:$A$137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</c:strCache>
            </c:strRef>
          </c:cat>
          <c:val>
            <c:numRef>
              <c:f>'[1]Arkusz2'!$I$127:$I$137</c:f>
              <c:numCache>
                <c:ptCount val="11"/>
                <c:pt idx="0">
                  <c:v>10.516999065813337</c:v>
                </c:pt>
                <c:pt idx="1">
                  <c:v>7.731949729657431</c:v>
                </c:pt>
                <c:pt idx="2">
                  <c:v>2.253829461459523</c:v>
                </c:pt>
                <c:pt idx="3">
                  <c:v>1.5233246861523664</c:v>
                </c:pt>
                <c:pt idx="4">
                  <c:v>65.43301276149022</c:v>
                </c:pt>
                <c:pt idx="5">
                  <c:v>6.227395783438713</c:v>
                </c:pt>
                <c:pt idx="6">
                  <c:v>2.394066219028091</c:v>
                </c:pt>
                <c:pt idx="7">
                  <c:v>0.5484842767726655</c:v>
                </c:pt>
                <c:pt idx="8">
                  <c:v>0.08208180132781268</c:v>
                </c:pt>
                <c:pt idx="9">
                  <c:v>1.2368111816645233</c:v>
                </c:pt>
                <c:pt idx="10">
                  <c:v>2.052045033195317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v>Struktura dochodów budżetowych za I półrocze 2002 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9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'[1]Arkusz2'!$A$127:$A$137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</c:strCache>
            </c:strRef>
          </c:cat>
          <c:val>
            <c:numRef>
              <c:f>'[1]Arkusz2'!$H$127:$H$137</c:f>
              <c:numCache>
                <c:ptCount val="11"/>
                <c:pt idx="0">
                  <c:v>768769.61</c:v>
                </c:pt>
                <c:pt idx="1">
                  <c:v>565188.6</c:v>
                </c:pt>
                <c:pt idx="2">
                  <c:v>164750</c:v>
                </c:pt>
                <c:pt idx="3">
                  <c:v>111351.7</c:v>
                </c:pt>
                <c:pt idx="4">
                  <c:v>4783010</c:v>
                </c:pt>
                <c:pt idx="5">
                  <c:v>455209</c:v>
                </c:pt>
                <c:pt idx="6">
                  <c:v>175001</c:v>
                </c:pt>
                <c:pt idx="7">
                  <c:v>40093</c:v>
                </c:pt>
                <c:pt idx="8">
                  <c:v>6000</c:v>
                </c:pt>
                <c:pt idx="9">
                  <c:v>90408.19</c:v>
                </c:pt>
                <c:pt idx="10">
                  <c:v>150000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Dochody w zł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'[1]Arkusz2'!$A$127:$A$137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</c:strCache>
            </c:strRef>
          </c:cat>
          <c:val>
            <c:numRef>
              <c:f>'[1]Arkusz2'!$H$127:$H$137</c:f>
              <c:numCache>
                <c:ptCount val="11"/>
                <c:pt idx="0">
                  <c:v>768769.61</c:v>
                </c:pt>
                <c:pt idx="1">
                  <c:v>565188.6</c:v>
                </c:pt>
                <c:pt idx="2">
                  <c:v>164750</c:v>
                </c:pt>
                <c:pt idx="3">
                  <c:v>111351.7</c:v>
                </c:pt>
                <c:pt idx="4">
                  <c:v>4783010</c:v>
                </c:pt>
                <c:pt idx="5">
                  <c:v>455209</c:v>
                </c:pt>
                <c:pt idx="6">
                  <c:v>175001</c:v>
                </c:pt>
                <c:pt idx="7">
                  <c:v>40093</c:v>
                </c:pt>
                <c:pt idx="8">
                  <c:v>6000</c:v>
                </c:pt>
                <c:pt idx="9">
                  <c:v>90408.19</c:v>
                </c:pt>
                <c:pt idx="10">
                  <c:v>150000</c:v>
                </c:pt>
              </c:numCache>
            </c:numRef>
          </c:val>
          <c:shape val="box"/>
        </c:ser>
        <c:shape val="box"/>
        <c:axId val="40034181"/>
        <c:axId val="24763310"/>
        <c:axId val="21543199"/>
      </c:bar3DChart>
      <c:cat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Rodzaj dochodu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34181"/>
        <c:crossesAt val="1"/>
        <c:crossBetween val="between"/>
        <c:dispUnits/>
      </c:valAx>
      <c:ser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63310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0.53375</cdr:y>
    </cdr:from>
    <cdr:to>
      <cdr:x>0.48725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28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102</xdr:row>
      <xdr:rowOff>0</xdr:rowOff>
    </xdr:from>
    <xdr:to>
      <xdr:col>3</xdr:col>
      <xdr:colOff>0</xdr:colOff>
      <xdr:row>102</xdr:row>
      <xdr:rowOff>0</xdr:rowOff>
    </xdr:to>
    <xdr:graphicFrame>
      <xdr:nvGraphicFramePr>
        <xdr:cNvPr id="1" name="Chart 1"/>
        <xdr:cNvGraphicFramePr/>
      </xdr:nvGraphicFramePr>
      <xdr:xfrm>
        <a:off x="695325" y="29194125"/>
        <a:ext cx="54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102</xdr:row>
      <xdr:rowOff>0</xdr:rowOff>
    </xdr:from>
    <xdr:to>
      <xdr:col>3</xdr:col>
      <xdr:colOff>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247650" y="29194125"/>
        <a:ext cx="99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3</xdr:col>
      <xdr:colOff>0</xdr:colOff>
      <xdr:row>102</xdr:row>
      <xdr:rowOff>0</xdr:rowOff>
    </xdr:to>
    <xdr:graphicFrame>
      <xdr:nvGraphicFramePr>
        <xdr:cNvPr id="3" name="Chart 3"/>
        <xdr:cNvGraphicFramePr/>
      </xdr:nvGraphicFramePr>
      <xdr:xfrm>
        <a:off x="0" y="29194125"/>
        <a:ext cx="123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102</xdr:row>
      <xdr:rowOff>0</xdr:rowOff>
    </xdr:from>
    <xdr:to>
      <xdr:col>3</xdr:col>
      <xdr:colOff>0</xdr:colOff>
      <xdr:row>102</xdr:row>
      <xdr:rowOff>0</xdr:rowOff>
    </xdr:to>
    <xdr:graphicFrame>
      <xdr:nvGraphicFramePr>
        <xdr:cNvPr id="4" name="Chart 4"/>
        <xdr:cNvGraphicFramePr/>
      </xdr:nvGraphicFramePr>
      <xdr:xfrm>
        <a:off x="438150" y="29194125"/>
        <a:ext cx="80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Informacja%20z%20wykonania%20bud&#380;etu%2006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27">
          <cell r="A127" t="str">
            <v>I</v>
          </cell>
          <cell r="B127" t="str">
            <v>Dochody z podatków i opłat</v>
          </cell>
          <cell r="H127">
            <v>768769.61</v>
          </cell>
          <cell r="I127">
            <v>10.516999065813337</v>
          </cell>
        </row>
        <row r="128">
          <cell r="A128" t="str">
            <v>II</v>
          </cell>
          <cell r="B128" t="str">
            <v>Udziały gmin w pod. stan. doch. Budż. P.</v>
          </cell>
          <cell r="H128">
            <v>565188.6</v>
          </cell>
          <cell r="I128">
            <v>7.731949729657431</v>
          </cell>
        </row>
        <row r="129">
          <cell r="A129" t="str">
            <v>III</v>
          </cell>
          <cell r="B129" t="str">
            <v>Dochody z majątku gminy</v>
          </cell>
          <cell r="H129">
            <v>164750</v>
          </cell>
          <cell r="I129">
            <v>2.253829461459523</v>
          </cell>
        </row>
        <row r="130">
          <cell r="A130" t="str">
            <v>IV</v>
          </cell>
          <cell r="B130" t="str">
            <v>Pozostałe dochody własne</v>
          </cell>
          <cell r="H130">
            <v>111351.7</v>
          </cell>
          <cell r="I130">
            <v>1.5233246861523664</v>
          </cell>
        </row>
        <row r="131">
          <cell r="A131" t="str">
            <v>V</v>
          </cell>
          <cell r="B131" t="str">
            <v>Subwencja ogólna</v>
          </cell>
          <cell r="H131">
            <v>4783010</v>
          </cell>
          <cell r="I131">
            <v>65.43301276149022</v>
          </cell>
        </row>
        <row r="132">
          <cell r="A132" t="str">
            <v>VI</v>
          </cell>
          <cell r="B132" t="str">
            <v>Dotacje celowe... na zad. zlec. gm.</v>
          </cell>
          <cell r="H132">
            <v>455209</v>
          </cell>
          <cell r="I132">
            <v>6.227395783438713</v>
          </cell>
        </row>
        <row r="133">
          <cell r="A133" t="str">
            <v>VII</v>
          </cell>
          <cell r="B133" t="str">
            <v>Dotacje celowe na zadania inwestycyjne</v>
          </cell>
          <cell r="H133">
            <v>175001</v>
          </cell>
          <cell r="I133">
            <v>2.394066219028091</v>
          </cell>
        </row>
        <row r="134">
          <cell r="A134" t="str">
            <v>VIII</v>
          </cell>
          <cell r="B134" t="str">
            <v>Dotacje celowe  z B.P. na dof. zadań wł.</v>
          </cell>
          <cell r="H134">
            <v>40093</v>
          </cell>
          <cell r="I134">
            <v>0.5484842767726655</v>
          </cell>
        </row>
        <row r="135">
          <cell r="A135" t="str">
            <v>IX</v>
          </cell>
          <cell r="B135" t="str">
            <v>Dotacje celowe ... z fund. cel.</v>
          </cell>
          <cell r="H135">
            <v>6000</v>
          </cell>
          <cell r="I135">
            <v>0.08208180132781268</v>
          </cell>
        </row>
        <row r="136">
          <cell r="A136" t="str">
            <v>X</v>
          </cell>
          <cell r="B136" t="str">
            <v>Wpływy z opłat za zezwolenia na sprzedaż alkoholu</v>
          </cell>
          <cell r="H136">
            <v>90408.19</v>
          </cell>
          <cell r="I136">
            <v>1.2368111816645233</v>
          </cell>
        </row>
        <row r="137">
          <cell r="A137" t="str">
            <v>XI</v>
          </cell>
          <cell r="B137" t="str">
            <v>Środki na dofinansowanie inwestycji</v>
          </cell>
          <cell r="H137">
            <v>150000</v>
          </cell>
          <cell r="I137">
            <v>2.052045033195317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5.375" style="12" customWidth="1"/>
    <col min="2" max="2" width="6.00390625" style="12" customWidth="1"/>
    <col min="3" max="3" width="4.875" style="54" customWidth="1"/>
    <col min="4" max="4" width="47.125" style="14" customWidth="1"/>
    <col min="5" max="5" width="18.375" style="4" customWidth="1"/>
  </cols>
  <sheetData>
    <row r="1" spans="1:4" ht="12.75">
      <c r="A1" s="10" t="s">
        <v>107</v>
      </c>
      <c r="B1" s="11"/>
      <c r="C1" s="11"/>
      <c r="D1" s="3"/>
    </row>
    <row r="2" spans="1:4" ht="12.75">
      <c r="A2" s="12" t="s">
        <v>105</v>
      </c>
      <c r="C2" s="12"/>
      <c r="D2" s="3"/>
    </row>
    <row r="3" spans="1:5" ht="12.75">
      <c r="A3" s="13" t="s">
        <v>4</v>
      </c>
      <c r="B3" s="13"/>
      <c r="C3" s="13"/>
      <c r="E3" s="63" t="s">
        <v>76</v>
      </c>
    </row>
    <row r="4" spans="1:3" ht="13.5" thickBot="1">
      <c r="A4" s="13"/>
      <c r="B4" s="13"/>
      <c r="C4" s="13"/>
    </row>
    <row r="5" spans="1:5" s="62" customFormat="1" ht="23.25" customHeight="1" thickBot="1">
      <c r="A5" s="58" t="s">
        <v>11</v>
      </c>
      <c r="B5" s="59" t="s">
        <v>12</v>
      </c>
      <c r="C5" s="60" t="s">
        <v>13</v>
      </c>
      <c r="D5" s="61" t="s">
        <v>75</v>
      </c>
      <c r="E5" s="57" t="s">
        <v>3</v>
      </c>
    </row>
    <row r="6" spans="1:5" ht="13.5" thickBot="1">
      <c r="A6" s="15">
        <v>1</v>
      </c>
      <c r="B6" s="16">
        <v>2</v>
      </c>
      <c r="C6" s="17">
        <v>3</v>
      </c>
      <c r="D6" s="18">
        <v>4</v>
      </c>
      <c r="E6" s="19">
        <v>8</v>
      </c>
    </row>
    <row r="7" spans="1:5" ht="13.5" thickBot="1">
      <c r="A7" s="5" t="s">
        <v>14</v>
      </c>
      <c r="B7" s="6"/>
      <c r="C7" s="7"/>
      <c r="D7" s="8" t="s">
        <v>15</v>
      </c>
      <c r="E7" s="9">
        <f>SUM(E8)</f>
        <v>9500</v>
      </c>
    </row>
    <row r="8" spans="1:5" ht="12.75">
      <c r="A8" s="20"/>
      <c r="B8" s="21" t="s">
        <v>16</v>
      </c>
      <c r="C8" s="21"/>
      <c r="D8" s="22" t="s">
        <v>19</v>
      </c>
      <c r="E8" s="23">
        <f>SUM(E9:E11)</f>
        <v>9500</v>
      </c>
    </row>
    <row r="9" spans="1:5" ht="12.75">
      <c r="A9" s="24"/>
      <c r="B9" s="25"/>
      <c r="C9" s="25" t="s">
        <v>17</v>
      </c>
      <c r="D9" s="26" t="s">
        <v>68</v>
      </c>
      <c r="E9" s="27">
        <v>2500</v>
      </c>
    </row>
    <row r="10" spans="1:5" ht="54" customHeight="1">
      <c r="A10" s="28"/>
      <c r="B10" s="29"/>
      <c r="C10" s="29" t="s">
        <v>20</v>
      </c>
      <c r="D10" s="30" t="s">
        <v>23</v>
      </c>
      <c r="E10" s="31">
        <v>2000</v>
      </c>
    </row>
    <row r="11" spans="1:5" ht="13.5" thickBot="1">
      <c r="A11" s="28"/>
      <c r="B11" s="29"/>
      <c r="C11" s="29" t="s">
        <v>54</v>
      </c>
      <c r="D11" s="30" t="s">
        <v>55</v>
      </c>
      <c r="E11" s="31">
        <v>5000</v>
      </c>
    </row>
    <row r="12" spans="1:5" ht="13.5" thickBot="1">
      <c r="A12" s="35">
        <v>500</v>
      </c>
      <c r="B12" s="6"/>
      <c r="C12" s="7"/>
      <c r="D12" s="8" t="s">
        <v>18</v>
      </c>
      <c r="E12" s="9">
        <f>SUM(E13)</f>
        <v>11000</v>
      </c>
    </row>
    <row r="13" spans="1:5" ht="12.75">
      <c r="A13" s="32"/>
      <c r="B13" s="36">
        <v>50095</v>
      </c>
      <c r="C13" s="21"/>
      <c r="D13" s="22" t="s">
        <v>19</v>
      </c>
      <c r="E13" s="23">
        <f>SUM(E14:E14)</f>
        <v>11000</v>
      </c>
    </row>
    <row r="14" spans="1:5" ht="51.75" customHeight="1" thickBot="1">
      <c r="A14" s="37"/>
      <c r="B14" s="38"/>
      <c r="C14" s="25" t="s">
        <v>20</v>
      </c>
      <c r="D14" s="26" t="s">
        <v>23</v>
      </c>
      <c r="E14" s="27">
        <v>11000</v>
      </c>
    </row>
    <row r="15" spans="1:5" ht="13.5" thickBot="1">
      <c r="A15" s="35">
        <v>700</v>
      </c>
      <c r="B15" s="6"/>
      <c r="C15" s="7"/>
      <c r="D15" s="8" t="s">
        <v>21</v>
      </c>
      <c r="E15" s="9">
        <f>SUM(E16)</f>
        <v>117753</v>
      </c>
    </row>
    <row r="16" spans="1:5" ht="12.75">
      <c r="A16" s="32"/>
      <c r="B16" s="36">
        <v>70005</v>
      </c>
      <c r="C16" s="21"/>
      <c r="D16" s="22" t="s">
        <v>60</v>
      </c>
      <c r="E16" s="23">
        <f>SUM(E17:E19)</f>
        <v>117753</v>
      </c>
    </row>
    <row r="17" spans="1:5" ht="25.5">
      <c r="A17" s="37"/>
      <c r="B17" s="38"/>
      <c r="C17" s="25" t="s">
        <v>61</v>
      </c>
      <c r="D17" s="26" t="s">
        <v>62</v>
      </c>
      <c r="E17" s="27">
        <v>19815</v>
      </c>
    </row>
    <row r="18" spans="1:5" ht="51" customHeight="1">
      <c r="A18" s="37"/>
      <c r="B18" s="38"/>
      <c r="C18" s="25" t="s">
        <v>20</v>
      </c>
      <c r="D18" s="26" t="s">
        <v>23</v>
      </c>
      <c r="E18" s="27">
        <v>1660</v>
      </c>
    </row>
    <row r="19" spans="1:5" ht="26.25" thickBot="1">
      <c r="A19" s="37"/>
      <c r="B19" s="38"/>
      <c r="C19" s="25" t="s">
        <v>63</v>
      </c>
      <c r="D19" s="26" t="s">
        <v>64</v>
      </c>
      <c r="E19" s="27">
        <v>96278</v>
      </c>
    </row>
    <row r="20" spans="1:5" ht="13.5" thickBot="1">
      <c r="A20" s="35">
        <v>750</v>
      </c>
      <c r="B20" s="6"/>
      <c r="C20" s="7"/>
      <c r="D20" s="8" t="s">
        <v>65</v>
      </c>
      <c r="E20" s="9">
        <f>SUM(E21,E23,E27)</f>
        <v>28500</v>
      </c>
    </row>
    <row r="21" spans="1:5" ht="12.75">
      <c r="A21" s="32"/>
      <c r="B21" s="36">
        <v>75011</v>
      </c>
      <c r="C21" s="21"/>
      <c r="D21" s="22" t="s">
        <v>66</v>
      </c>
      <c r="E21" s="23">
        <f>SUM(E22)</f>
        <v>2500</v>
      </c>
    </row>
    <row r="22" spans="1:5" ht="38.25">
      <c r="A22" s="37"/>
      <c r="B22" s="38"/>
      <c r="C22" s="25">
        <v>2360</v>
      </c>
      <c r="D22" s="26" t="s">
        <v>25</v>
      </c>
      <c r="E22" s="27">
        <v>2500</v>
      </c>
    </row>
    <row r="23" spans="1:5" ht="12.75">
      <c r="A23" s="39"/>
      <c r="B23" s="40">
        <v>75023</v>
      </c>
      <c r="C23" s="41"/>
      <c r="D23" s="42" t="s">
        <v>67</v>
      </c>
      <c r="E23" s="43">
        <f>SUM(E24:E26)</f>
        <v>24000</v>
      </c>
    </row>
    <row r="24" spans="1:5" ht="12.75">
      <c r="A24" s="37"/>
      <c r="B24" s="38"/>
      <c r="C24" s="25" t="s">
        <v>17</v>
      </c>
      <c r="D24" s="26" t="s">
        <v>68</v>
      </c>
      <c r="E24" s="27">
        <v>10000</v>
      </c>
    </row>
    <row r="25" spans="1:5" ht="12.75">
      <c r="A25" s="37"/>
      <c r="B25" s="38"/>
      <c r="C25" s="25" t="s">
        <v>69</v>
      </c>
      <c r="D25" s="26" t="s">
        <v>22</v>
      </c>
      <c r="E25" s="27">
        <v>10000</v>
      </c>
    </row>
    <row r="26" spans="1:5" ht="12.75">
      <c r="A26" s="37"/>
      <c r="B26" s="38"/>
      <c r="C26" s="25" t="s">
        <v>70</v>
      </c>
      <c r="D26" s="26" t="s">
        <v>71</v>
      </c>
      <c r="E26" s="27">
        <v>4000</v>
      </c>
    </row>
    <row r="27" spans="1:5" ht="12.75">
      <c r="A27" s="39"/>
      <c r="B27" s="40">
        <v>75095</v>
      </c>
      <c r="C27" s="41"/>
      <c r="D27" s="42" t="s">
        <v>19</v>
      </c>
      <c r="E27" s="43">
        <f>SUM(E28:E28)</f>
        <v>2000</v>
      </c>
    </row>
    <row r="28" spans="1:5" ht="13.5" thickBot="1">
      <c r="A28" s="37"/>
      <c r="B28" s="38"/>
      <c r="C28" s="25" t="s">
        <v>17</v>
      </c>
      <c r="D28" s="26" t="s">
        <v>68</v>
      </c>
      <c r="E28" s="27">
        <v>2000</v>
      </c>
    </row>
    <row r="29" spans="1:5" ht="26.25" thickBot="1">
      <c r="A29" s="35">
        <v>754</v>
      </c>
      <c r="B29" s="6"/>
      <c r="C29" s="7"/>
      <c r="D29" s="8" t="s">
        <v>72</v>
      </c>
      <c r="E29" s="9">
        <f>SUM(E30)</f>
        <v>3000</v>
      </c>
    </row>
    <row r="30" spans="1:5" ht="12.75">
      <c r="A30" s="32"/>
      <c r="B30" s="36">
        <v>75416</v>
      </c>
      <c r="C30" s="21"/>
      <c r="D30" s="22" t="s">
        <v>73</v>
      </c>
      <c r="E30" s="23">
        <f>SUM(E31:E31)</f>
        <v>3000</v>
      </c>
    </row>
    <row r="31" spans="1:5" ht="26.25" thickBot="1">
      <c r="A31" s="37"/>
      <c r="B31" s="38"/>
      <c r="C31" s="25" t="s">
        <v>74</v>
      </c>
      <c r="D31" s="26" t="s">
        <v>57</v>
      </c>
      <c r="E31" s="27">
        <v>3000</v>
      </c>
    </row>
    <row r="32" spans="1:5" ht="43.5" customHeight="1" thickBot="1">
      <c r="A32" s="35">
        <v>756</v>
      </c>
      <c r="B32" s="6"/>
      <c r="C32" s="7"/>
      <c r="D32" s="8" t="s">
        <v>84</v>
      </c>
      <c r="E32" s="56">
        <f>SUM(E33,E35,E42,E52,E58)</f>
        <v>5299474</v>
      </c>
    </row>
    <row r="33" spans="1:5" ht="25.5">
      <c r="A33" s="32"/>
      <c r="B33" s="36">
        <v>75601</v>
      </c>
      <c r="C33" s="21"/>
      <c r="D33" s="22" t="s">
        <v>79</v>
      </c>
      <c r="E33" s="23">
        <f>SUM(E34:E34)</f>
        <v>10000</v>
      </c>
    </row>
    <row r="34" spans="1:5" ht="25.5">
      <c r="A34" s="37"/>
      <c r="B34" s="38"/>
      <c r="C34" s="25" t="s">
        <v>80</v>
      </c>
      <c r="D34" s="26" t="s">
        <v>81</v>
      </c>
      <c r="E34" s="27">
        <v>10000</v>
      </c>
    </row>
    <row r="35" spans="1:5" ht="51">
      <c r="A35" s="39"/>
      <c r="B35" s="40">
        <v>75615</v>
      </c>
      <c r="C35" s="41"/>
      <c r="D35" s="42" t="s">
        <v>83</v>
      </c>
      <c r="E35" s="43">
        <f>SUM(E36:E41)</f>
        <v>754375</v>
      </c>
    </row>
    <row r="36" spans="1:5" ht="12.75">
      <c r="A36" s="37"/>
      <c r="B36" s="38"/>
      <c r="C36" s="25" t="s">
        <v>82</v>
      </c>
      <c r="D36" s="26" t="s">
        <v>37</v>
      </c>
      <c r="E36" s="27">
        <v>730000</v>
      </c>
    </row>
    <row r="37" spans="1:5" ht="12.75">
      <c r="A37" s="37"/>
      <c r="B37" s="38"/>
      <c r="C37" s="25" t="s">
        <v>38</v>
      </c>
      <c r="D37" s="26" t="s">
        <v>39</v>
      </c>
      <c r="E37" s="27">
        <v>8000</v>
      </c>
    </row>
    <row r="38" spans="1:5" ht="12.75">
      <c r="A38" s="37"/>
      <c r="B38" s="38"/>
      <c r="C38" s="25" t="s">
        <v>40</v>
      </c>
      <c r="D38" s="26" t="s">
        <v>41</v>
      </c>
      <c r="E38" s="27">
        <v>1400</v>
      </c>
    </row>
    <row r="39" spans="1:5" ht="12.75">
      <c r="A39" s="37"/>
      <c r="B39" s="38"/>
      <c r="C39" s="25" t="s">
        <v>42</v>
      </c>
      <c r="D39" s="26" t="s">
        <v>43</v>
      </c>
      <c r="E39" s="27">
        <v>7000</v>
      </c>
    </row>
    <row r="40" spans="1:5" ht="25.5">
      <c r="A40" s="37"/>
      <c r="B40" s="38"/>
      <c r="C40" s="25" t="s">
        <v>94</v>
      </c>
      <c r="D40" s="26" t="s">
        <v>95</v>
      </c>
      <c r="E40" s="27">
        <v>975</v>
      </c>
    </row>
    <row r="41" spans="1:5" ht="12.75">
      <c r="A41" s="37"/>
      <c r="B41" s="38"/>
      <c r="C41" s="25" t="s">
        <v>96</v>
      </c>
      <c r="D41" s="26" t="s">
        <v>97</v>
      </c>
      <c r="E41" s="27">
        <v>7000</v>
      </c>
    </row>
    <row r="42" spans="1:5" ht="51">
      <c r="A42" s="39"/>
      <c r="B42" s="40">
        <v>75616</v>
      </c>
      <c r="C42" s="41"/>
      <c r="D42" s="42" t="s">
        <v>32</v>
      </c>
      <c r="E42" s="43">
        <f>SUM(E43:E51)</f>
        <v>1187000</v>
      </c>
    </row>
    <row r="43" spans="1:5" ht="12.75">
      <c r="A43" s="37"/>
      <c r="B43" s="38"/>
      <c r="C43" s="25" t="s">
        <v>82</v>
      </c>
      <c r="D43" s="26" t="s">
        <v>37</v>
      </c>
      <c r="E43" s="27">
        <v>690000</v>
      </c>
    </row>
    <row r="44" spans="1:5" ht="12.75">
      <c r="A44" s="37"/>
      <c r="B44" s="38"/>
      <c r="C44" s="25" t="s">
        <v>38</v>
      </c>
      <c r="D44" s="26" t="s">
        <v>39</v>
      </c>
      <c r="E44" s="27">
        <v>220000</v>
      </c>
    </row>
    <row r="45" spans="1:5" ht="12.75">
      <c r="A45" s="37"/>
      <c r="B45" s="38"/>
      <c r="C45" s="25" t="s">
        <v>40</v>
      </c>
      <c r="D45" s="26" t="s">
        <v>41</v>
      </c>
      <c r="E45" s="27">
        <v>3000</v>
      </c>
    </row>
    <row r="46" spans="1:5" ht="12.75">
      <c r="A46" s="37"/>
      <c r="B46" s="38"/>
      <c r="C46" s="25" t="s">
        <v>42</v>
      </c>
      <c r="D46" s="26" t="s">
        <v>43</v>
      </c>
      <c r="E46" s="27">
        <v>100000</v>
      </c>
    </row>
    <row r="47" spans="1:5" ht="12.75">
      <c r="A47" s="37"/>
      <c r="B47" s="38"/>
      <c r="C47" s="25" t="s">
        <v>44</v>
      </c>
      <c r="D47" s="26" t="s">
        <v>45</v>
      </c>
      <c r="E47" s="27">
        <v>20000</v>
      </c>
    </row>
    <row r="48" spans="1:5" ht="12.75">
      <c r="A48" s="37"/>
      <c r="B48" s="38"/>
      <c r="C48" s="25" t="s">
        <v>46</v>
      </c>
      <c r="D48" s="26" t="s">
        <v>47</v>
      </c>
      <c r="E48" s="27">
        <v>3000</v>
      </c>
    </row>
    <row r="49" spans="1:5" ht="12.75">
      <c r="A49" s="37"/>
      <c r="B49" s="38"/>
      <c r="C49" s="25" t="s">
        <v>48</v>
      </c>
      <c r="D49" s="26" t="s">
        <v>93</v>
      </c>
      <c r="E49" s="27">
        <v>30000</v>
      </c>
    </row>
    <row r="50" spans="1:5" ht="25.5">
      <c r="A50" s="37"/>
      <c r="B50" s="38"/>
      <c r="C50" s="25" t="s">
        <v>94</v>
      </c>
      <c r="D50" s="26" t="s">
        <v>95</v>
      </c>
      <c r="E50" s="27">
        <v>1000</v>
      </c>
    </row>
    <row r="51" spans="1:5" ht="12.75">
      <c r="A51" s="37"/>
      <c r="B51" s="38"/>
      <c r="C51" s="25" t="s">
        <v>96</v>
      </c>
      <c r="D51" s="26" t="s">
        <v>97</v>
      </c>
      <c r="E51" s="27">
        <v>120000</v>
      </c>
    </row>
    <row r="52" spans="1:5" ht="38.25">
      <c r="A52" s="39"/>
      <c r="B52" s="40">
        <v>75618</v>
      </c>
      <c r="C52" s="41"/>
      <c r="D52" s="42" t="s">
        <v>78</v>
      </c>
      <c r="E52" s="43">
        <f>SUM(E53:E57)</f>
        <v>213300</v>
      </c>
    </row>
    <row r="53" spans="1:5" ht="12.75">
      <c r="A53" s="37"/>
      <c r="B53" s="38"/>
      <c r="C53" s="25" t="s">
        <v>98</v>
      </c>
      <c r="D53" s="26" t="s">
        <v>99</v>
      </c>
      <c r="E53" s="27">
        <v>30000</v>
      </c>
    </row>
    <row r="54" spans="1:5" ht="25.5">
      <c r="A54" s="37"/>
      <c r="B54" s="38"/>
      <c r="C54" s="25" t="s">
        <v>94</v>
      </c>
      <c r="D54" s="26" t="s">
        <v>95</v>
      </c>
      <c r="E54" s="27">
        <v>300</v>
      </c>
    </row>
    <row r="55" spans="1:5" ht="12.75">
      <c r="A55" s="37"/>
      <c r="B55" s="38"/>
      <c r="C55" s="25" t="s">
        <v>9</v>
      </c>
      <c r="D55" s="26" t="s">
        <v>10</v>
      </c>
      <c r="E55" s="27">
        <v>3000</v>
      </c>
    </row>
    <row r="56" spans="1:5" ht="12.75">
      <c r="A56" s="37"/>
      <c r="B56" s="38"/>
      <c r="C56" s="25" t="s">
        <v>100</v>
      </c>
      <c r="D56" s="26" t="s">
        <v>7</v>
      </c>
      <c r="E56" s="27">
        <v>100000</v>
      </c>
    </row>
    <row r="57" spans="1:5" ht="38.25">
      <c r="A57" s="37"/>
      <c r="B57" s="38"/>
      <c r="C57" s="25" t="s">
        <v>8</v>
      </c>
      <c r="D57" s="26" t="s">
        <v>59</v>
      </c>
      <c r="E57" s="27">
        <v>80000</v>
      </c>
    </row>
    <row r="58" spans="1:5" ht="25.5">
      <c r="A58" s="39"/>
      <c r="B58" s="40">
        <v>75621</v>
      </c>
      <c r="C58" s="41"/>
      <c r="D58" s="42" t="s">
        <v>85</v>
      </c>
      <c r="E58" s="43">
        <f>SUM(E59:E60)</f>
        <v>3134799</v>
      </c>
    </row>
    <row r="59" spans="1:5" ht="12.75">
      <c r="A59" s="37"/>
      <c r="B59" s="38"/>
      <c r="C59" s="25" t="s">
        <v>86</v>
      </c>
      <c r="D59" s="26" t="s">
        <v>87</v>
      </c>
      <c r="E59" s="27">
        <v>3127799</v>
      </c>
    </row>
    <row r="60" spans="1:5" ht="13.5" thickBot="1">
      <c r="A60" s="33"/>
      <c r="B60" s="34"/>
      <c r="C60" s="29" t="s">
        <v>88</v>
      </c>
      <c r="D60" s="30" t="s">
        <v>89</v>
      </c>
      <c r="E60" s="31">
        <v>7000</v>
      </c>
    </row>
    <row r="61" spans="1:5" ht="13.5" thickBot="1">
      <c r="A61" s="35">
        <v>758</v>
      </c>
      <c r="B61" s="6"/>
      <c r="C61" s="7"/>
      <c r="D61" s="8" t="s">
        <v>90</v>
      </c>
      <c r="E61" s="9">
        <f>SUM(E62,E64)</f>
        <v>10258901</v>
      </c>
    </row>
    <row r="62" spans="1:5" ht="25.5">
      <c r="A62" s="44"/>
      <c r="B62" s="45">
        <v>75801</v>
      </c>
      <c r="C62" s="46"/>
      <c r="D62" s="47" t="s">
        <v>91</v>
      </c>
      <c r="E62" s="48">
        <f>SUM(E63)</f>
        <v>7216696</v>
      </c>
    </row>
    <row r="63" spans="1:5" ht="12.75">
      <c r="A63" s="37"/>
      <c r="B63" s="38"/>
      <c r="C63" s="25">
        <v>2920</v>
      </c>
      <c r="D63" s="26" t="s">
        <v>92</v>
      </c>
      <c r="E63" s="27">
        <v>7216696</v>
      </c>
    </row>
    <row r="64" spans="1:5" ht="12.75">
      <c r="A64" s="39"/>
      <c r="B64" s="40">
        <v>75807</v>
      </c>
      <c r="C64" s="41"/>
      <c r="D64" s="42" t="s">
        <v>101</v>
      </c>
      <c r="E64" s="43">
        <f>SUM(E65)</f>
        <v>3042205</v>
      </c>
    </row>
    <row r="65" spans="1:5" ht="13.5" thickBot="1">
      <c r="A65" s="37"/>
      <c r="B65" s="38"/>
      <c r="C65" s="25">
        <v>2920</v>
      </c>
      <c r="D65" s="26" t="s">
        <v>92</v>
      </c>
      <c r="E65" s="49">
        <v>3042205</v>
      </c>
    </row>
    <row r="66" spans="1:5" ht="13.5" thickBot="1">
      <c r="A66" s="35">
        <v>801</v>
      </c>
      <c r="B66" s="6"/>
      <c r="C66" s="7"/>
      <c r="D66" s="8" t="s">
        <v>102</v>
      </c>
      <c r="E66" s="56">
        <f>SUM(E67,E70)</f>
        <v>561000</v>
      </c>
    </row>
    <row r="67" spans="1:5" ht="12.75">
      <c r="A67" s="32"/>
      <c r="B67" s="36">
        <v>80101</v>
      </c>
      <c r="C67" s="21"/>
      <c r="D67" s="22" t="s">
        <v>103</v>
      </c>
      <c r="E67" s="23">
        <f>SUM(E68:E69)</f>
        <v>481000</v>
      </c>
    </row>
    <row r="68" spans="1:5" ht="49.5" customHeight="1">
      <c r="A68" s="37"/>
      <c r="B68" s="38"/>
      <c r="C68" s="25" t="s">
        <v>20</v>
      </c>
      <c r="D68" s="26" t="s">
        <v>23</v>
      </c>
      <c r="E68" s="27">
        <v>31000</v>
      </c>
    </row>
    <row r="69" spans="1:5" ht="38.25">
      <c r="A69" s="37"/>
      <c r="B69" s="38"/>
      <c r="C69" s="25">
        <v>6298</v>
      </c>
      <c r="D69" s="26" t="s">
        <v>58</v>
      </c>
      <c r="E69" s="27">
        <v>450000</v>
      </c>
    </row>
    <row r="70" spans="1:5" ht="12.75">
      <c r="A70" s="39"/>
      <c r="B70" s="40">
        <v>80104</v>
      </c>
      <c r="C70" s="41"/>
      <c r="D70" s="42" t="s">
        <v>77</v>
      </c>
      <c r="E70" s="43">
        <f>SUM(E71:E72)</f>
        <v>80000</v>
      </c>
    </row>
    <row r="71" spans="1:5" ht="49.5" customHeight="1">
      <c r="A71" s="37"/>
      <c r="B71" s="38"/>
      <c r="C71" s="25" t="s">
        <v>20</v>
      </c>
      <c r="D71" s="26" t="s">
        <v>23</v>
      </c>
      <c r="E71" s="27">
        <v>30000</v>
      </c>
    </row>
    <row r="72" spans="1:5" ht="13.5" thickBot="1">
      <c r="A72" s="37"/>
      <c r="B72" s="38"/>
      <c r="C72" s="25" t="s">
        <v>17</v>
      </c>
      <c r="D72" s="26" t="s">
        <v>68</v>
      </c>
      <c r="E72" s="27">
        <v>50000</v>
      </c>
    </row>
    <row r="73" spans="1:5" ht="13.5" thickBot="1">
      <c r="A73" s="35">
        <v>852</v>
      </c>
      <c r="B73" s="6"/>
      <c r="C73" s="7"/>
      <c r="D73" s="8" t="s">
        <v>49</v>
      </c>
      <c r="E73" s="9">
        <f>SUM(E74,E76,E78,E81)</f>
        <v>408065</v>
      </c>
    </row>
    <row r="74" spans="1:5" ht="25.5">
      <c r="A74" s="39"/>
      <c r="B74" s="40">
        <v>85214</v>
      </c>
      <c r="C74" s="41"/>
      <c r="D74" s="42" t="s">
        <v>51</v>
      </c>
      <c r="E74" s="43">
        <f>SUM(E75)</f>
        <v>245200</v>
      </c>
    </row>
    <row r="75" spans="1:5" ht="25.5">
      <c r="A75" s="37"/>
      <c r="B75" s="38"/>
      <c r="C75" s="25">
        <v>2030</v>
      </c>
      <c r="D75" s="26" t="s">
        <v>104</v>
      </c>
      <c r="E75" s="27">
        <v>245200</v>
      </c>
    </row>
    <row r="76" spans="1:5" ht="12.75">
      <c r="A76" s="39"/>
      <c r="B76" s="40">
        <v>85219</v>
      </c>
      <c r="C76" s="41"/>
      <c r="D76" s="42" t="s">
        <v>24</v>
      </c>
      <c r="E76" s="43">
        <f>SUM(E77)</f>
        <v>127600</v>
      </c>
    </row>
    <row r="77" spans="1:5" ht="25.5">
      <c r="A77" s="37"/>
      <c r="B77" s="38"/>
      <c r="C77" s="25">
        <v>2030</v>
      </c>
      <c r="D77" s="26" t="s">
        <v>104</v>
      </c>
      <c r="E77" s="27">
        <v>127600</v>
      </c>
    </row>
    <row r="78" spans="1:5" ht="25.5">
      <c r="A78" s="39"/>
      <c r="B78" s="40">
        <v>85228</v>
      </c>
      <c r="C78" s="41"/>
      <c r="D78" s="42" t="s">
        <v>50</v>
      </c>
      <c r="E78" s="43">
        <f>SUM(E79:E80)</f>
        <v>15065</v>
      </c>
    </row>
    <row r="79" spans="1:5" ht="12.75">
      <c r="A79" s="37"/>
      <c r="B79" s="38"/>
      <c r="C79" s="25" t="s">
        <v>17</v>
      </c>
      <c r="D79" s="26" t="s">
        <v>68</v>
      </c>
      <c r="E79" s="27">
        <v>15000</v>
      </c>
    </row>
    <row r="80" spans="1:5" ht="38.25">
      <c r="A80" s="37"/>
      <c r="B80" s="38"/>
      <c r="C80" s="25">
        <v>2360</v>
      </c>
      <c r="D80" s="26" t="s">
        <v>25</v>
      </c>
      <c r="E80" s="27">
        <v>65</v>
      </c>
    </row>
    <row r="81" spans="1:5" ht="12.75">
      <c r="A81" s="39"/>
      <c r="B81" s="40">
        <v>85295</v>
      </c>
      <c r="C81" s="41"/>
      <c r="D81" s="42" t="s">
        <v>19</v>
      </c>
      <c r="E81" s="43">
        <f>SUM(E82)</f>
        <v>20200</v>
      </c>
    </row>
    <row r="82" spans="1:5" ht="26.25" thickBot="1">
      <c r="A82" s="33"/>
      <c r="B82" s="34"/>
      <c r="C82" s="29">
        <v>2030</v>
      </c>
      <c r="D82" s="30" t="s">
        <v>104</v>
      </c>
      <c r="E82" s="31">
        <v>20200</v>
      </c>
    </row>
    <row r="83" spans="1:5" ht="13.5" thickBot="1">
      <c r="A83" s="35">
        <v>900</v>
      </c>
      <c r="B83" s="6"/>
      <c r="C83" s="7"/>
      <c r="D83" s="8" t="s">
        <v>52</v>
      </c>
      <c r="E83" s="9">
        <f>SUM(E84)</f>
        <v>1015</v>
      </c>
    </row>
    <row r="84" spans="1:5" ht="25.5">
      <c r="A84" s="39"/>
      <c r="B84" s="40">
        <v>90020</v>
      </c>
      <c r="C84" s="41"/>
      <c r="D84" s="42" t="s">
        <v>28</v>
      </c>
      <c r="E84" s="43">
        <f>SUM(E85)</f>
        <v>1015</v>
      </c>
    </row>
    <row r="85" spans="1:5" ht="13.5" thickBot="1">
      <c r="A85" s="37"/>
      <c r="B85" s="38"/>
      <c r="C85" s="25" t="s">
        <v>53</v>
      </c>
      <c r="D85" s="26" t="s">
        <v>56</v>
      </c>
      <c r="E85" s="27">
        <v>1015</v>
      </c>
    </row>
    <row r="86" spans="1:5" ht="33.75" customHeight="1" thickBot="1">
      <c r="A86" s="35" t="s">
        <v>34</v>
      </c>
      <c r="B86" s="6"/>
      <c r="C86" s="7"/>
      <c r="D86" s="8"/>
      <c r="E86" s="56">
        <f>SUM(E7,,E12,E15,E20,E29,E32,E61,E66,E73,E83,)</f>
        <v>16698208</v>
      </c>
    </row>
    <row r="87" spans="1:5" ht="34.5" customHeight="1" thickBot="1">
      <c r="A87" s="64" t="s">
        <v>35</v>
      </c>
      <c r="B87" s="65"/>
      <c r="C87" s="65"/>
      <c r="D87" s="65"/>
      <c r="E87" s="66"/>
    </row>
    <row r="88" spans="1:5" ht="13.5" thickBot="1">
      <c r="A88" s="35">
        <v>750</v>
      </c>
      <c r="B88" s="6"/>
      <c r="C88" s="7"/>
      <c r="D88" s="8" t="s">
        <v>65</v>
      </c>
      <c r="E88" s="52">
        <f>SUM(E89)</f>
        <v>77700</v>
      </c>
    </row>
    <row r="89" spans="1:5" ht="12.75">
      <c r="A89" s="32"/>
      <c r="B89" s="36">
        <v>75011</v>
      </c>
      <c r="C89" s="21"/>
      <c r="D89" s="22" t="s">
        <v>29</v>
      </c>
      <c r="E89" s="53">
        <f>SUM(E90)</f>
        <v>77700</v>
      </c>
    </row>
    <row r="90" spans="1:5" ht="51.75" thickBot="1">
      <c r="A90" s="33"/>
      <c r="B90" s="34"/>
      <c r="C90" s="29">
        <v>2010</v>
      </c>
      <c r="D90" s="30" t="s">
        <v>30</v>
      </c>
      <c r="E90" s="51">
        <v>77700</v>
      </c>
    </row>
    <row r="91" spans="1:5" ht="26.25" thickBot="1">
      <c r="A91" s="35">
        <v>751</v>
      </c>
      <c r="B91" s="6"/>
      <c r="C91" s="7"/>
      <c r="D91" s="8" t="s">
        <v>31</v>
      </c>
      <c r="E91" s="52">
        <f>SUM(E92)</f>
        <v>1792</v>
      </c>
    </row>
    <row r="92" spans="1:5" ht="25.5">
      <c r="A92" s="32"/>
      <c r="B92" s="36">
        <v>75101</v>
      </c>
      <c r="C92" s="21"/>
      <c r="D92" s="22" t="s">
        <v>5</v>
      </c>
      <c r="E92" s="53">
        <f>SUM(E93)</f>
        <v>1792</v>
      </c>
    </row>
    <row r="93" spans="1:5" ht="51.75" thickBot="1">
      <c r="A93" s="37"/>
      <c r="B93" s="38"/>
      <c r="C93" s="25">
        <v>2010</v>
      </c>
      <c r="D93" s="26" t="s">
        <v>30</v>
      </c>
      <c r="E93" s="49">
        <v>1792</v>
      </c>
    </row>
    <row r="94" spans="1:5" ht="13.5" thickBot="1">
      <c r="A94" s="35">
        <v>852</v>
      </c>
      <c r="B94" s="6"/>
      <c r="C94" s="7"/>
      <c r="D94" s="8" t="s">
        <v>6</v>
      </c>
      <c r="E94" s="52">
        <f>SUM(E95,E97,E99)</f>
        <v>4795300</v>
      </c>
    </row>
    <row r="95" spans="1:5" ht="38.25">
      <c r="A95" s="32"/>
      <c r="B95" s="36">
        <v>85212</v>
      </c>
      <c r="C95" s="21"/>
      <c r="D95" s="22" t="s">
        <v>33</v>
      </c>
      <c r="E95" s="53">
        <f>SUM(E96)</f>
        <v>4613600</v>
      </c>
    </row>
    <row r="96" spans="1:5" ht="51">
      <c r="A96" s="37"/>
      <c r="B96" s="38"/>
      <c r="C96" s="25">
        <v>2010</v>
      </c>
      <c r="D96" s="26" t="s">
        <v>30</v>
      </c>
      <c r="E96" s="49">
        <v>4613600</v>
      </c>
    </row>
    <row r="97" spans="1:5" ht="38.25">
      <c r="A97" s="39"/>
      <c r="B97" s="40">
        <v>85213</v>
      </c>
      <c r="C97" s="41"/>
      <c r="D97" s="42" t="s">
        <v>26</v>
      </c>
      <c r="E97" s="50">
        <f>SUM(E98)</f>
        <v>30500</v>
      </c>
    </row>
    <row r="98" spans="1:5" ht="51">
      <c r="A98" s="37"/>
      <c r="B98" s="38"/>
      <c r="C98" s="25">
        <v>2010</v>
      </c>
      <c r="D98" s="26" t="s">
        <v>30</v>
      </c>
      <c r="E98" s="49">
        <v>30500</v>
      </c>
    </row>
    <row r="99" spans="1:5" ht="25.5">
      <c r="A99" s="39"/>
      <c r="B99" s="40">
        <v>85214</v>
      </c>
      <c r="C99" s="41"/>
      <c r="D99" s="42" t="s">
        <v>51</v>
      </c>
      <c r="E99" s="50">
        <f>SUM(E100)</f>
        <v>151200</v>
      </c>
    </row>
    <row r="100" spans="1:5" ht="51.75" thickBot="1">
      <c r="A100" s="37"/>
      <c r="B100" s="38"/>
      <c r="C100" s="25">
        <v>2010</v>
      </c>
      <c r="D100" s="26" t="s">
        <v>30</v>
      </c>
      <c r="E100" s="49">
        <v>151200</v>
      </c>
    </row>
    <row r="101" spans="1:5" ht="13.5" thickBot="1">
      <c r="A101" s="67" t="s">
        <v>27</v>
      </c>
      <c r="B101" s="68"/>
      <c r="C101" s="68"/>
      <c r="D101" s="69"/>
      <c r="E101" s="52">
        <f>SUM(E94,E91,E88)</f>
        <v>4874792</v>
      </c>
    </row>
    <row r="102" spans="1:5" ht="13.5" thickBot="1">
      <c r="A102" s="67" t="s">
        <v>36</v>
      </c>
      <c r="B102" s="68"/>
      <c r="C102" s="68"/>
      <c r="D102" s="69"/>
      <c r="E102" s="52">
        <f>SUM(E101,E86)</f>
        <v>21573000</v>
      </c>
    </row>
    <row r="103" spans="1:4" ht="12.75">
      <c r="A103"/>
      <c r="D103" s="55"/>
    </row>
    <row r="104" spans="1:4" ht="12.75">
      <c r="A104"/>
      <c r="D104"/>
    </row>
    <row r="105" spans="1:6" ht="12.75">
      <c r="A105"/>
      <c r="D105" s="1" t="s">
        <v>0</v>
      </c>
      <c r="E105" s="2"/>
      <c r="F105" s="1"/>
    </row>
    <row r="106" spans="1:5" ht="12.75">
      <c r="A106"/>
      <c r="B106"/>
      <c r="C106"/>
      <c r="D106"/>
      <c r="E106"/>
    </row>
    <row r="107" spans="1:6" ht="12.75">
      <c r="A107"/>
      <c r="D107" s="1" t="s">
        <v>106</v>
      </c>
      <c r="E107" s="2"/>
      <c r="F107" s="1"/>
    </row>
    <row r="108" spans="1:6" ht="12.75">
      <c r="A108"/>
      <c r="D108" s="1"/>
      <c r="E108" s="2"/>
      <c r="F108" s="1"/>
    </row>
    <row r="109" spans="1:6" ht="12.75">
      <c r="A109"/>
      <c r="D109" s="1" t="s">
        <v>1</v>
      </c>
      <c r="E109" s="2"/>
      <c r="F109" s="1"/>
    </row>
    <row r="110" spans="1:6" ht="12.75">
      <c r="A110"/>
      <c r="D110" s="1" t="s">
        <v>2</v>
      </c>
      <c r="E110" s="2"/>
      <c r="F110" s="1"/>
    </row>
    <row r="111" ht="12.75">
      <c r="A111"/>
    </row>
    <row r="112" ht="12.75">
      <c r="A112"/>
    </row>
    <row r="113" ht="12.75">
      <c r="A113"/>
    </row>
  </sheetData>
  <mergeCells count="3">
    <mergeCell ref="A87:E87"/>
    <mergeCell ref="A101:D101"/>
    <mergeCell ref="A102:D102"/>
  </mergeCells>
  <printOptions/>
  <pageMargins left="0.7874015748031497" right="0.7874015748031497" top="0.984251968503937" bottom="0.984251968503937" header="0.5118110236220472" footer="0.5118110236220472"/>
  <pageSetup firstPageNumber="3" useFirstPageNumber="1" orientation="portrait" paperSize="9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2007-01-29T07:58:19Z</cp:lastPrinted>
  <dcterms:created xsi:type="dcterms:W3CDTF">2006-10-25T07:08:43Z</dcterms:created>
  <dcterms:modified xsi:type="dcterms:W3CDTF">2007-01-31T08:31:23Z</dcterms:modified>
  <cp:category/>
  <cp:version/>
  <cp:contentType/>
  <cp:contentStatus/>
</cp:coreProperties>
</file>