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3"/>
  </bookViews>
  <sheets>
    <sheet name="Zał 12" sheetId="1" r:id="rId1"/>
    <sheet name="Zał nr 4" sheetId="2" r:id="rId2"/>
    <sheet name="Arkusz1" sheetId="3" r:id="rId3"/>
    <sheet name="Zał nr 5" sheetId="4" r:id="rId4"/>
    <sheet name="Uzasadn" sheetId="5" r:id="rId5"/>
  </sheets>
  <definedNames/>
  <calcPr fullCalcOnLoad="1"/>
</workbook>
</file>

<file path=xl/sharedStrings.xml><?xml version="1.0" encoding="utf-8"?>
<sst xmlns="http://schemas.openxmlformats.org/spreadsheetml/2006/main" count="464" uniqueCount="269">
  <si>
    <t xml:space="preserve">                                             Zarządzenie Nr 26/2006</t>
  </si>
  <si>
    <t xml:space="preserve">                                             Burmistrza Goliny</t>
  </si>
  <si>
    <t>Rady Miejskiej w Golinie</t>
  </si>
  <si>
    <t xml:space="preserve">                                             z dnia 9 listopada  2006 roku</t>
  </si>
  <si>
    <t>w sprawie zmiany budżetu  na rok 2007</t>
  </si>
  <si>
    <t>Na podstawie:</t>
  </si>
  <si>
    <t xml:space="preserve"> - art.18 ust. 2 pkt. 4, 9 litera  "d",  pkt. 10 ustawy z dnia 8 marca 1990 roku o samorządzie  gminnym</t>
  </si>
  <si>
    <t xml:space="preserve">   (Dz. U. z 2001 roku Nr 142, poz. 1591 ze zmianami)</t>
  </si>
  <si>
    <t xml:space="preserve"> - art. 165, 166,  173 ust. 1, art.. 175, 176, 182, 184 ust. 1, 2 i 3, art.188 ust. 2 i 195 ust. 2 i 3 ustawy z dnia 30 czerwca 2005 roku </t>
  </si>
  <si>
    <t xml:space="preserve">   o finansach publicznych  (Dz. U. z 2005 roku Nr 249 poz. 2104 ze zmianami)</t>
  </si>
  <si>
    <t xml:space="preserve">   Rada Miejska w Golinie uchwala, co następuje:</t>
  </si>
  <si>
    <t>§ 1</t>
  </si>
  <si>
    <t>W uchwale Nr IV/26/2007 Rady Miejskiej w Golinie z dnia 25 stycznia 2007 roku w sprawie</t>
  </si>
  <si>
    <t>uchwalenia budżetu Gminy Golina na rok 2007 zmienionej:</t>
  </si>
  <si>
    <t xml:space="preserve"> - Uchwałą Nr VII/37/2007 z dnia 19 marca 2007 roku</t>
  </si>
  <si>
    <t xml:space="preserve"> - Zarządzeniem Nr 10/2007 z dnia 30 marca 2007 roku</t>
  </si>
  <si>
    <t xml:space="preserve"> - Zarządzeniem Nr 13/2007 z dnia 27 kwietnia 2007 roku</t>
  </si>
  <si>
    <t xml:space="preserve"> - Zarządzeniem Nr 14/2007 z dnia 14 maja 2007 roku</t>
  </si>
  <si>
    <t xml:space="preserve"> - Uchwałą Nr X/50/2007 z dnia 21 maja 2007 roku</t>
  </si>
  <si>
    <t xml:space="preserve"> - Zarządzeniem Nr 20/2007 z dnia 11 czerwca 2007 roku unieważnionym Uchwałą Nr 14/613/2007 Kolegium RIO</t>
  </si>
  <si>
    <t xml:space="preserve">   z dnia 11 lipca 2007 roku</t>
  </si>
  <si>
    <t xml:space="preserve"> - Zarządzeniem Nr 21/2007 z dnia 28 czerwca 2007 roku</t>
  </si>
  <si>
    <t>wprowadza się następujące zmiany:</t>
  </si>
  <si>
    <t>§ 2</t>
  </si>
  <si>
    <t xml:space="preserve">     to jest do kwoty: </t>
  </si>
  <si>
    <t>zgodnie z załącznikiem nr 1</t>
  </si>
  <si>
    <t xml:space="preserve">     to jest do kwoty:</t>
  </si>
  <si>
    <t xml:space="preserve">    to jest do kwoty:</t>
  </si>
  <si>
    <t>zgodnie z załącznikiem nr 3</t>
  </si>
  <si>
    <t>§ 3</t>
  </si>
  <si>
    <t>Wykonanie uchwały powierza się Burmistrzowi Goliny.</t>
  </si>
  <si>
    <t>§ 4</t>
  </si>
  <si>
    <t>Uchwała  wchodzi w życie z dniem podjęcia i podlega ogłoszeniu na tablicy ogłoszeń w Urzędzie Miejskim w Golinie</t>
  </si>
  <si>
    <t xml:space="preserve"> i w Biuletynie Informacji Publicznej.</t>
  </si>
  <si>
    <t xml:space="preserve"> Przewodniczący Rady Miejskiej </t>
  </si>
  <si>
    <t xml:space="preserve">             Lech Kwiatkowski</t>
  </si>
  <si>
    <t>...........................................</t>
  </si>
  <si>
    <t xml:space="preserve">               ( podpis)</t>
  </si>
  <si>
    <t xml:space="preserve">                                              Załącznik Nr 1 do Uchwały Nr IV/26/2007</t>
  </si>
  <si>
    <t>Rady Miejskiej w Golinie z dnia 25 stycznia 2007 roku w sprawie uchwalenia budżetu na rok 2007</t>
  </si>
  <si>
    <t>Dz.</t>
  </si>
  <si>
    <t>Rozdział</t>
  </si>
  <si>
    <t>§</t>
  </si>
  <si>
    <t>Nazwa</t>
  </si>
  <si>
    <t xml:space="preserve"> Zwiększenie (+) Zmniejszenie (-) </t>
  </si>
  <si>
    <t xml:space="preserve"> Plan na rok 2007 </t>
  </si>
  <si>
    <t>1</t>
  </si>
  <si>
    <t>Rolnictwo i łowiectwo</t>
  </si>
  <si>
    <t>Transport i łączność</t>
  </si>
  <si>
    <t>Różne rozliczenia</t>
  </si>
  <si>
    <t>926</t>
  </si>
  <si>
    <t>Kultura fizyczna i sport</t>
  </si>
  <si>
    <t>Zadania w zakresie kultury fizycznej i sportu</t>
  </si>
  <si>
    <t>Razem dochody własne</t>
  </si>
  <si>
    <t>OGÓŁEM DOCHODY</t>
  </si>
  <si>
    <t>Rozdz</t>
  </si>
  <si>
    <t xml:space="preserve">  Plan na rok 2007   </t>
  </si>
  <si>
    <t>3</t>
  </si>
  <si>
    <t>ZADANIA WŁASNE</t>
  </si>
  <si>
    <t>4270</t>
  </si>
  <si>
    <t>Zakup usług remontowych</t>
  </si>
  <si>
    <t>6050</t>
  </si>
  <si>
    <t>Wydatki inwestycyjne jednostek budżetowych</t>
  </si>
  <si>
    <t>801</t>
  </si>
  <si>
    <t>Oświata i wychowanie</t>
  </si>
  <si>
    <t>OGÓŁEM WYDATKI</t>
  </si>
  <si>
    <t xml:space="preserve">                                                                                                     </t>
  </si>
  <si>
    <t>Załącznik Nr 3 do Uchwały Nr IV/26/2007</t>
  </si>
  <si>
    <t xml:space="preserve"> Wykaz wydatków majątkowych na rok 2007 </t>
  </si>
  <si>
    <t xml:space="preserve">Lp. </t>
  </si>
  <si>
    <t>Rozdz.</t>
  </si>
  <si>
    <t xml:space="preserve"> Plan na rok 2007 po zmianach </t>
  </si>
  <si>
    <t>01010</t>
  </si>
  <si>
    <t>Uporządkowanie gospodarki wodno-ściekowej na terenie Gmin członkowskich MZWiK w Subregionie Konińskim</t>
  </si>
  <si>
    <t xml:space="preserve"> -    </t>
  </si>
  <si>
    <t>60016</t>
  </si>
  <si>
    <t>Przebudowa ulic Nowa i Strażacka</t>
  </si>
  <si>
    <t>4</t>
  </si>
  <si>
    <t>Budowa dróg dojazdowych do gruntów rolnych: obręb Golina, Spławie, Węglew - Rosocha Kolonia</t>
  </si>
  <si>
    <t>5</t>
  </si>
  <si>
    <t xml:space="preserve">Budowa drogi gminnej  Węglew-Kraśnica </t>
  </si>
  <si>
    <t>Budowa ulic w mieście Golina</t>
  </si>
  <si>
    <t>Budowa chodników w mc. Radolina</t>
  </si>
  <si>
    <t>Wykup gruntu na cele publiczne</t>
  </si>
  <si>
    <t>Termomodernizacja  i nadbudowa  budynku administracyjnego Urzędu Miejskiego w Golinie</t>
  </si>
  <si>
    <t>Zakup sprzętu informatycznego i oprogramowania</t>
  </si>
  <si>
    <t>Modernizacja i rozbudowa budynków OSP Przyjma i Spławie</t>
  </si>
  <si>
    <t>Zakup samochodów pożarniczych</t>
  </si>
  <si>
    <t>Wyposażenie  placu zabaw</t>
  </si>
  <si>
    <t>Budowa kanalizacji sanitarnej w miejscowości Golina</t>
  </si>
  <si>
    <t>Uporządkowanie Gospodarki Odpadami na terenie subregionu konińskiego</t>
  </si>
  <si>
    <t>Wydatki na zakup i objęcie akcji oraz wniesienie wkładów</t>
  </si>
  <si>
    <t>Zakup samochodu ciężarowego</t>
  </si>
  <si>
    <t>Zmiana systemu ogrzewania i termomodernizacja Biblioteki Publicznej w Golinie, Pl. Kazimierza 12</t>
  </si>
  <si>
    <t>Budowa hali widowiskowo sportowej</t>
  </si>
  <si>
    <t>Razem wydatki majątkowe</t>
  </si>
  <si>
    <t xml:space="preserve"> - Uchwałą Nr XI/53/2007 z dnia 19 lipca 2007 roku</t>
  </si>
  <si>
    <t>Różne rozliczenia finansowe</t>
  </si>
  <si>
    <t>Wpływy z różnych dochodów</t>
  </si>
  <si>
    <t>0970</t>
  </si>
  <si>
    <t>Po wprawadzeniu zmian niniejszą Uchwałą budżet na rok 2007 wynosić będzie:</t>
  </si>
  <si>
    <t>Dochody</t>
  </si>
  <si>
    <t>Przychody</t>
  </si>
  <si>
    <t xml:space="preserve">w tym wolne środki </t>
  </si>
  <si>
    <t>Razem</t>
  </si>
  <si>
    <t>Wydatki</t>
  </si>
  <si>
    <t>Rozchody</t>
  </si>
  <si>
    <t>I. Dochody:</t>
  </si>
  <si>
    <t>Razem dochody</t>
  </si>
  <si>
    <t>II. Wydatki</t>
  </si>
  <si>
    <t>w tym:</t>
  </si>
  <si>
    <t>600</t>
  </si>
  <si>
    <t>Drogi publiczne gminne</t>
  </si>
  <si>
    <t>z tytułu zwrotu środków wydatków niewygasających na dochody budżetu</t>
  </si>
  <si>
    <t xml:space="preserve">                                              Załącznik Nr 2 do Uchwały Nr IV/26/2007</t>
  </si>
  <si>
    <t xml:space="preserve"> - Uchwałą Nr XII/57/2007 z dnia 31 lipca 2007 roku</t>
  </si>
  <si>
    <t xml:space="preserve"> - Zarządzeniem Nr 29/2007 z dnia 10 sierpnia 2007</t>
  </si>
  <si>
    <t xml:space="preserve"> - Zarządzeniem Nr 32/2007 z dnia 31 sierpnia 2007 roku</t>
  </si>
  <si>
    <t>z dnia 20 września 2007 roku</t>
  </si>
  <si>
    <t xml:space="preserve"> - celowe dla gminy na zadania bieżące realizowane na podstawie porozumień (umów) między jednostkami</t>
  </si>
  <si>
    <t xml:space="preserve">   zgodnie z załącznikiem nr 5</t>
  </si>
  <si>
    <t>5) Uchwalone w § 2 ust. 2 pkt. 2 wydatki majątkowe zwiększa się o kwotę 20 000,00 zł</t>
  </si>
  <si>
    <t xml:space="preserve">   samorządu terytorialnego zwiększa się o kwotę    7 560,00zł   to jest do kwoty:</t>
  </si>
  <si>
    <t>Rolnictwo i łowietwo</t>
  </si>
  <si>
    <t>010</t>
  </si>
  <si>
    <t>01095</t>
  </si>
  <si>
    <t>Pozostała działalność</t>
  </si>
  <si>
    <t>0770</t>
  </si>
  <si>
    <t xml:space="preserve">Wpływy z tytułu odpłatnego nabycia prawa własności i nieruchomości </t>
  </si>
  <si>
    <t>0870</t>
  </si>
  <si>
    <t>Wpływy ze sprzedaży składników majątkowych</t>
  </si>
  <si>
    <t>6300</t>
  </si>
  <si>
    <t>Wpływy z tytułu pomocy finansowej udzielanej między jednostkami samorządu terytorialnego na dofinansowanie własnych zadań inwestycyjnych i zakupów inwestycyjnych</t>
  </si>
  <si>
    <t>Administracja publiczna</t>
  </si>
  <si>
    <t>0960</t>
  </si>
  <si>
    <t>Otrzymane spadki, zapisy i darowizny w postaci pieniężnej</t>
  </si>
  <si>
    <t>4300</t>
  </si>
  <si>
    <t>Zakup  usług pozostałych</t>
  </si>
  <si>
    <t>Przedszkola</t>
  </si>
  <si>
    <t>2310</t>
  </si>
  <si>
    <t>Dotacja celowa przekazana gminie na zadania bieżące realizowane na podstawie porozumień (umów) między jednostkami samorządu terytorialnego</t>
  </si>
  <si>
    <t>921</t>
  </si>
  <si>
    <t>Kultura i ochrona dziedzictwa narodowego</t>
  </si>
  <si>
    <t>Domy i ośrodki kultury, świetlice i kluby</t>
  </si>
  <si>
    <t>4210</t>
  </si>
  <si>
    <t>Zakup materiałów i wyposażenia</t>
  </si>
  <si>
    <t>Zakup usług pozostałych</t>
  </si>
  <si>
    <t>Biblioteki</t>
  </si>
  <si>
    <t>Załącznik Nr 5 do Uchwały Nr IV/26/2007</t>
  </si>
  <si>
    <t>Rady Miejskiej w Golinie z dnia 25 stycznia  2007 r.  w sprawie uchwalenia budżetu na rok 2007</t>
  </si>
  <si>
    <t>Dochody i wydatki w 2007 roku, związane z realizacją zadań wspólnych realizowanych w drodze:</t>
  </si>
  <si>
    <t>1. Umów z innymi jednostkami samorządu terytorialnego</t>
  </si>
  <si>
    <t>2. Porozumień z innymi jednostkami smorządu terytorialnego</t>
  </si>
  <si>
    <t>Klasyfikacja</t>
  </si>
  <si>
    <t>Nazwa zadania</t>
  </si>
  <si>
    <t>Dział</t>
  </si>
  <si>
    <t>Remont  dróg powiatowych</t>
  </si>
  <si>
    <t>Prowadzenie Izby Wytrzeźwień</t>
  </si>
  <si>
    <t>Przeciwdziałanie przemocy w rodzinie</t>
  </si>
  <si>
    <t>Usługa komunikacyjna</t>
  </si>
  <si>
    <t>Prowadzenie Przedszkola</t>
  </si>
  <si>
    <t>500</t>
  </si>
  <si>
    <t>Handel</t>
  </si>
  <si>
    <t>4110</t>
  </si>
  <si>
    <t>4120</t>
  </si>
  <si>
    <t>Składki na Fundusz Pracy</t>
  </si>
  <si>
    <t>750</t>
  </si>
  <si>
    <t>4170</t>
  </si>
  <si>
    <t>Promocja jednostek samorządu terytorialnego</t>
  </si>
  <si>
    <t>Wynagrodzenia bezosobowe</t>
  </si>
  <si>
    <t>900</t>
  </si>
  <si>
    <t>4260</t>
  </si>
  <si>
    <t>Gospodarka odpadami</t>
  </si>
  <si>
    <t>Utrzymanie zieleni w miastach i gminach</t>
  </si>
  <si>
    <t>Oświetlenie ulic, placów i dróg</t>
  </si>
  <si>
    <t>Zakup energii</t>
  </si>
  <si>
    <t>Gospodarka komunlna</t>
  </si>
  <si>
    <t xml:space="preserve"> Zwiększenie (+)                      Zmniejszenie (-) </t>
  </si>
  <si>
    <t>Rozbudowa o aulę i studia dydaktyczno-artystyczne oraz przebudowie Szkoły Podstawowej w celu utworzenia zaplecza kulturalno-artystycznego w miejscowości Radolina - I etap</t>
  </si>
  <si>
    <t xml:space="preserve">                                     z dnia 20 września  2007 roku  Rady Miejskiej w Golinie</t>
  </si>
  <si>
    <t>z tytułu sprzedaży gruntow rolnych</t>
  </si>
  <si>
    <t>z tytułu darowizn pieniężnych</t>
  </si>
  <si>
    <t xml:space="preserve">z tytułu pomocy finansowej </t>
  </si>
  <si>
    <t>Składki na ubezpieczenia społeczne</t>
  </si>
  <si>
    <t>dotacje - sfinansowanie pobytu dzieci z terenu Gminy Golina w Przedszkolach w Koninie</t>
  </si>
  <si>
    <t xml:space="preserve">wydatki bieżące </t>
  </si>
  <si>
    <t xml:space="preserve">                                                w sprawie zmiany budżetu na rok 2007</t>
  </si>
  <si>
    <t>Załącznik Nr 12 do Uchwały Nr IV/26/2007</t>
  </si>
  <si>
    <t>Plan finansowy  na rok 2007 zadań realizowanych przez podmioty nie zaliczane</t>
  </si>
  <si>
    <t>do sektora finansów publicznych</t>
  </si>
  <si>
    <t>Dz. Rozdział §</t>
  </si>
  <si>
    <t>TREŚĆ</t>
  </si>
  <si>
    <t xml:space="preserve"> Kwota dotacji  </t>
  </si>
  <si>
    <t>Ochrona zdrowia</t>
  </si>
  <si>
    <t>Przeciwdziałanie alkoholizmowi</t>
  </si>
  <si>
    <t>Dotacja celowa z budżetu na finansowanie lub dofinansowanie zadań zleconych do realizacji stowarzyszeniom</t>
  </si>
  <si>
    <t>Wspieranie działalności istytucji i stowarzyszeń służącej rozwiązywaniu problemów alkoholowych - zadania własne gminy art. 4 ust. 1 pk 5 ustawy o wychowaniu w trzeżwości i przeciwdziałaniu alkoholizmowi</t>
  </si>
  <si>
    <t>Opieka społeczna</t>
  </si>
  <si>
    <t xml:space="preserve">Niesienie pomocy żywnościowej art.17 ust. 2 pkt.2 ustawy o pomocy społecznej </t>
  </si>
  <si>
    <t>Administraja publiczna</t>
  </si>
  <si>
    <t>Promocja Gminy i Regionu</t>
  </si>
  <si>
    <t>Ochotnicze straże pożarne</t>
  </si>
  <si>
    <t>Upowszechnianie kultury fizycznej i sportu na terenie miasta   - ustawa z dnia 18 stycznia 1996 roku o kulturze fizycznej (Dz. U z 2001 roku Nr 81 poz. 889 ze zmianami)</t>
  </si>
  <si>
    <t>Upowszechnianie współzawodnictwa sportowego na terenie gminy Golina - ustawa z dnia 18 stycznia 1996 roku o kulturze fizycznej (Dz. U z 2001 roku Nr 81 poz. 889 ze zmianami)</t>
  </si>
  <si>
    <t>Bezpieczeństwo publiczne i ochrona przeciwpożarowa</t>
  </si>
  <si>
    <t xml:space="preserve"> 1) Uchwalone w § 1 ust. 1 dochody budżetu zwiększa się o kwotę 76 246,00  zł</t>
  </si>
  <si>
    <t>2) Uchwalone w § 2 ust. 1 wydatki budżetu gminy zwiększa   się o kwotę  76 246,00 zł</t>
  </si>
  <si>
    <t>3) Uchwalone w § 2 ust.  2  pkt 1) wydatki bieżące zwiększa się o kwotę 56 246,00 zł</t>
  </si>
  <si>
    <t xml:space="preserve">   to jest do kwoty:</t>
  </si>
  <si>
    <t>zgodnie z załącznikiem nr 12</t>
  </si>
  <si>
    <t>Szkoły podstawowe</t>
  </si>
  <si>
    <t>2030</t>
  </si>
  <si>
    <t>Dotacje celowe przekzane z budżetu państwa na realizację włanych zadań bieżących gmin</t>
  </si>
  <si>
    <t>754</t>
  </si>
  <si>
    <t>2820</t>
  </si>
  <si>
    <t>4010</t>
  </si>
  <si>
    <t>Wynagrodzenia osobowe pracowników</t>
  </si>
  <si>
    <t>.....................................................</t>
  </si>
  <si>
    <t>pismo nr FB.I-3.3011-483/07</t>
  </si>
  <si>
    <t>Rady Miejskiej w Golinie z dnia 25 stycznia 2007 r. w  sprawie uchwalenia budżetu na rok 2007</t>
  </si>
  <si>
    <t>wydatki majątkowe - przebudowa ulicy Nowej i Strażackiej</t>
  </si>
  <si>
    <t>Środki na sfinansowanie nauczania języka angielskiego</t>
  </si>
  <si>
    <t>4) Uchwalone w § 2 ust. 2 pkt. 1 lit. b) dotacje zmniejsza się o kwotę 2 440,00 zł</t>
  </si>
  <si>
    <t xml:space="preserve"> - dla podmiotów niezaliczanych do sektora finansów publicznych zmniejsza się o kwotę 10 000,00 zł</t>
  </si>
  <si>
    <t>852</t>
  </si>
  <si>
    <t>Pomoc społeczna</t>
  </si>
  <si>
    <t>Ośrodki pomocy społecznej</t>
  </si>
  <si>
    <t>ZADANIA ZLECONE</t>
  </si>
  <si>
    <t>zgodnie z załącznikiem nr 2, 3 i 4</t>
  </si>
  <si>
    <t>Załącznik Nr 4 do Uchwały Nr IV/26/2007</t>
  </si>
  <si>
    <t xml:space="preserve">  Rok 2007  </t>
  </si>
  <si>
    <t xml:space="preserve">  Dotacje  </t>
  </si>
  <si>
    <t xml:space="preserve">  Wydatki  </t>
  </si>
  <si>
    <t>Dotacje celowe przekazane z budżetu państwa na realizację zadań bieżących z zakresu administracji rządowej oraz innych zadań zleconych gminom (związkom gmin) ustawami</t>
  </si>
  <si>
    <t xml:space="preserve">   -      </t>
  </si>
  <si>
    <t xml:space="preserve">  -     </t>
  </si>
  <si>
    <t>Różne opłaty i składki</t>
  </si>
  <si>
    <t>Urzędy wojewódzkie</t>
  </si>
  <si>
    <t>Dodatkowe wynagrodzenie roczne</t>
  </si>
  <si>
    <t>Odpisy na zakładowy fundusz świadczeń socjalnych</t>
  </si>
  <si>
    <t>Urzędy naczelnych organów władzy państwowej, kontroli i ochrony prawa oraz sądownictwa</t>
  </si>
  <si>
    <t xml:space="preserve">Urzędy naczelnych organów władzy państwowej, kontroli i ochrony prawa </t>
  </si>
  <si>
    <t>Świadczenia rodzinne , zaliczka alimentacyjna oraz składki na ubezpieczenia emerytalne i rentowe z ubezpieczenia społecznego</t>
  </si>
  <si>
    <t>Świadczenia społeczne</t>
  </si>
  <si>
    <t>Podróże służbowe krajowe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</si>
  <si>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</si>
  <si>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</si>
  <si>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emerytalne i rentowe</t>
  </si>
  <si>
    <t xml:space="preserve">RAZEM </t>
  </si>
  <si>
    <t>II. Dochody budżetu państwa związane z realizacją zadań zleconych jednostkom samorządu terytorialnego  w 2007 roku</t>
  </si>
  <si>
    <t xml:space="preserve">   Plan   </t>
  </si>
  <si>
    <t>Dochody budżetu państwa związane z realizacją zadań zleconych jednostkom samorządu terytorialnego</t>
  </si>
  <si>
    <t>Usługi opiekuńcze i specjalistyczne usługi opiekuńcze</t>
  </si>
  <si>
    <t>Razem plan dochodów</t>
  </si>
  <si>
    <t>2007 rok</t>
  </si>
  <si>
    <t xml:space="preserve">                                                     Przewodniczący Rady Miejskiej </t>
  </si>
  <si>
    <t xml:space="preserve">                                                             Lech Kwiatkowski</t>
  </si>
  <si>
    <t xml:space="preserve">                                                          ...........................................</t>
  </si>
  <si>
    <t xml:space="preserve">                                                                        ( podpis)</t>
  </si>
  <si>
    <t>Utrzymanie gotowości bojowej i sprawności sprzętu ochrony przeciwpożarowej przez jednostki OSP</t>
  </si>
  <si>
    <t>Świadczenia rodzinne, zaliczka alimntcyjna oraz składki na ubezpieczenia emerytalne i rentowe  z ubepieczenia społecznego</t>
  </si>
  <si>
    <t>UCHWAŁA Nr XIII/59/2007</t>
  </si>
  <si>
    <t>w brzmieniu nadanym Zał. Nr 1 do Uchwały  Nr XIII/59/2007 z dnia 20 września  2007 roku</t>
  </si>
  <si>
    <t>w brzmieniu nadanym Zał. Nr 2 do Uchwały  Nr XIII/59/2007 z dnia 20 września  2007 r.</t>
  </si>
  <si>
    <t xml:space="preserve">w brzmieniu nadanym Zał. Nr 3 do Uchwały  Nr XIII/59/2007  z dnia 20 września 2007 roku  </t>
  </si>
  <si>
    <t xml:space="preserve">w brzmieniu nadanym Zał. Nr 4 do Uchwały Nr XIII/59/2007 z dnia 20 września  2007 roku </t>
  </si>
  <si>
    <t xml:space="preserve">w brzmieniu nadanym Zał. Nr 12 do Uchwały Nr XIII/59/2007 z dnia 20 września   2007 roku </t>
  </si>
  <si>
    <t xml:space="preserve">                                               Uzasadnienie do Uchwały Nr XIII/59/2007</t>
  </si>
  <si>
    <t>w brzmieniu nadanym Zał. Nr 5 do Uchwały  Nr XIII/59/2007 z dnia 20 września 2007roku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</si>
</sst>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b/>
      <sz val="7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1" fontId="3" fillId="0" borderId="0" xfId="0" applyNumberFormat="1" applyFont="1" applyFill="1" applyAlignment="1">
      <alignment/>
    </xf>
    <xf numFmtId="4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1" fontId="4" fillId="0" borderId="2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12" fillId="0" borderId="2" xfId="0" applyFont="1" applyFill="1" applyBorder="1" applyAlignment="1">
      <alignment/>
    </xf>
    <xf numFmtId="0" fontId="11" fillId="0" borderId="4" xfId="0" applyFont="1" applyBorder="1" applyAlignment="1">
      <alignment/>
    </xf>
    <xf numFmtId="0" fontId="10" fillId="0" borderId="1" xfId="0" applyFont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14" fillId="0" borderId="6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49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center" wrapText="1" shrinkToFit="1"/>
    </xf>
    <xf numFmtId="42" fontId="14" fillId="0" borderId="3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41" fontId="5" fillId="0" borderId="1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41" fontId="4" fillId="0" borderId="2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1" fontId="9" fillId="0" borderId="4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1" fontId="4" fillId="0" borderId="2" xfId="0" applyNumberFormat="1" applyFont="1" applyFill="1" applyBorder="1" applyAlignment="1">
      <alignment horizontal="center" wrapText="1"/>
    </xf>
    <xf numFmtId="41" fontId="4" fillId="0" borderId="3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wrapText="1"/>
    </xf>
    <xf numFmtId="41" fontId="4" fillId="0" borderId="3" xfId="0" applyNumberFormat="1" applyFont="1" applyFill="1" applyBorder="1" applyAlignment="1">
      <alignment wrapText="1"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6" xfId="0" applyFont="1" applyBorder="1" applyAlignment="1">
      <alignment/>
    </xf>
    <xf numFmtId="0" fontId="12" fillId="0" borderId="2" xfId="0" applyFont="1" applyBorder="1" applyAlignment="1">
      <alignment/>
    </xf>
    <xf numFmtId="41" fontId="12" fillId="0" borderId="2" xfId="0" applyNumberFormat="1" applyFont="1" applyFill="1" applyBorder="1" applyAlignment="1">
      <alignment wrapText="1"/>
    </xf>
    <xf numFmtId="41" fontId="12" fillId="0" borderId="3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41" fontId="10" fillId="0" borderId="4" xfId="0" applyNumberFormat="1" applyFont="1" applyFill="1" applyBorder="1" applyAlignment="1">
      <alignment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41" fontId="10" fillId="0" borderId="5" xfId="0" applyNumberFormat="1" applyFont="1" applyFill="1" applyBorder="1" applyAlignment="1">
      <alignment horizontal="center"/>
    </xf>
    <xf numFmtId="41" fontId="6" fillId="0" borderId="5" xfId="0" applyNumberFormat="1" applyFont="1" applyFill="1" applyBorder="1" applyAlignment="1">
      <alignment/>
    </xf>
    <xf numFmtId="41" fontId="10" fillId="0" borderId="5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2" fontId="2" fillId="0" borderId="0" xfId="0" applyNumberFormat="1" applyFont="1" applyFill="1" applyAlignment="1">
      <alignment/>
    </xf>
    <xf numFmtId="0" fontId="11" fillId="0" borderId="5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1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9" fontId="13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Fill="1" applyAlignment="1">
      <alignment wrapText="1"/>
    </xf>
    <xf numFmtId="44" fontId="0" fillId="0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44" fontId="6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44" fontId="13" fillId="0" borderId="0" xfId="0" applyNumberFormat="1" applyFont="1" applyFill="1" applyAlignment="1">
      <alignment/>
    </xf>
    <xf numFmtId="43" fontId="13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2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49" fontId="0" fillId="0" borderId="11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wrapText="1"/>
    </xf>
    <xf numFmtId="41" fontId="3" fillId="0" borderId="5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41" fontId="1" fillId="0" borderId="5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 horizontal="center"/>
    </xf>
    <xf numFmtId="0" fontId="12" fillId="0" borderId="6" xfId="0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49" fontId="12" fillId="0" borderId="6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49" fontId="15" fillId="0" borderId="6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 horizontal="center" wrapText="1"/>
    </xf>
    <xf numFmtId="41" fontId="3" fillId="0" borderId="5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1" fontId="9" fillId="0" borderId="4" xfId="0" applyNumberFormat="1" applyFont="1" applyFill="1" applyBorder="1" applyAlignment="1">
      <alignment horizontal="center" wrapText="1"/>
    </xf>
    <xf numFmtId="41" fontId="9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wrapText="1"/>
    </xf>
    <xf numFmtId="41" fontId="9" fillId="0" borderId="5" xfId="0" applyNumberFormat="1" applyFont="1" applyFill="1" applyBorder="1" applyAlignment="1">
      <alignment horizontal="center" wrapText="1"/>
    </xf>
    <xf numFmtId="41" fontId="9" fillId="0" borderId="5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41" fontId="10" fillId="0" borderId="1" xfId="0" applyNumberFormat="1" applyFont="1" applyFill="1" applyBorder="1" applyAlignment="1">
      <alignment/>
    </xf>
    <xf numFmtId="41" fontId="12" fillId="0" borderId="2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wrapText="1"/>
    </xf>
    <xf numFmtId="3" fontId="13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49" fontId="9" fillId="0" borderId="4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42" fontId="0" fillId="0" borderId="0" xfId="0" applyNumberFormat="1" applyFill="1" applyAlignment="1">
      <alignment/>
    </xf>
    <xf numFmtId="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41" fontId="3" fillId="0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41" fontId="9" fillId="0" borderId="9" xfId="0" applyNumberFormat="1" applyFont="1" applyFill="1" applyBorder="1" applyAlignment="1">
      <alignment horizontal="center" wrapText="1"/>
    </xf>
    <xf numFmtId="41" fontId="9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1" fontId="9" fillId="0" borderId="1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9" fontId="11" fillId="0" borderId="4" xfId="0" applyNumberFormat="1" applyFont="1" applyFill="1" applyBorder="1" applyAlignment="1">
      <alignment/>
    </xf>
    <xf numFmtId="49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9" fontId="12" fillId="0" borderId="6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49" fontId="10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/>
    </xf>
    <xf numFmtId="49" fontId="10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/>
    </xf>
    <xf numFmtId="49" fontId="11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wrapText="1"/>
    </xf>
    <xf numFmtId="41" fontId="3" fillId="0" borderId="1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41" fontId="4" fillId="0" borderId="5" xfId="0" applyNumberFormat="1" applyFont="1" applyFill="1" applyBorder="1" applyAlignment="1">
      <alignment horizontal="center" wrapText="1"/>
    </xf>
    <xf numFmtId="41" fontId="4" fillId="0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41" fontId="3" fillId="0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/>
    </xf>
    <xf numFmtId="49" fontId="9" fillId="0" borderId="6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wrapText="1"/>
    </xf>
    <xf numFmtId="41" fontId="4" fillId="0" borderId="0" xfId="0" applyNumberFormat="1" applyFont="1" applyBorder="1" applyAlignment="1">
      <alignment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13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3" fillId="0" borderId="5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3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13" fillId="0" borderId="5" xfId="0" applyFont="1" applyBorder="1" applyAlignment="1">
      <alignment/>
    </xf>
    <xf numFmtId="0" fontId="0" fillId="0" borderId="1" xfId="0" applyBorder="1" applyAlignment="1">
      <alignment/>
    </xf>
    <xf numFmtId="49" fontId="13" fillId="0" borderId="6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13" fillId="0" borderId="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3" fillId="0" borderId="20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6" sqref="D6"/>
    </sheetView>
  </sheetViews>
  <sheetFormatPr defaultColWidth="9.00390625" defaultRowHeight="12.75"/>
  <cols>
    <col min="2" max="2" width="25.125" style="0" customWidth="1"/>
    <col min="3" max="3" width="38.00390625" style="0" customWidth="1"/>
    <col min="4" max="4" width="12.375" style="0" customWidth="1"/>
  </cols>
  <sheetData>
    <row r="1" ht="12.75">
      <c r="A1" t="s">
        <v>187</v>
      </c>
    </row>
    <row r="2" ht="12.75">
      <c r="A2" t="s">
        <v>219</v>
      </c>
    </row>
    <row r="3" ht="12.75">
      <c r="A3" t="s">
        <v>266</v>
      </c>
    </row>
    <row r="5" ht="12.75">
      <c r="A5" t="s">
        <v>188</v>
      </c>
    </row>
    <row r="6" ht="12.75">
      <c r="A6" t="s">
        <v>189</v>
      </c>
    </row>
    <row r="8" spans="1:4" ht="22.5">
      <c r="A8" s="295" t="s">
        <v>190</v>
      </c>
      <c r="B8" s="294" t="s">
        <v>191</v>
      </c>
      <c r="C8" s="294" t="s">
        <v>154</v>
      </c>
      <c r="D8" s="294" t="s">
        <v>192</v>
      </c>
    </row>
    <row r="9" spans="1:4" ht="12.75">
      <c r="A9" s="179">
        <v>851</v>
      </c>
      <c r="B9" s="297" t="s">
        <v>193</v>
      </c>
      <c r="C9" s="298"/>
      <c r="D9" s="181">
        <v>30000</v>
      </c>
    </row>
    <row r="10" spans="1:4" ht="12.75">
      <c r="A10" s="187">
        <v>85154</v>
      </c>
      <c r="B10" s="299" t="s">
        <v>194</v>
      </c>
      <c r="C10" s="300"/>
      <c r="D10" s="188">
        <v>30000</v>
      </c>
    </row>
    <row r="11" spans="1:4" s="289" customFormat="1" ht="55.5" customHeight="1" thickBot="1">
      <c r="A11" s="45">
        <v>2820</v>
      </c>
      <c r="B11" s="37" t="s">
        <v>195</v>
      </c>
      <c r="C11" s="37" t="s">
        <v>196</v>
      </c>
      <c r="D11" s="261">
        <v>30000</v>
      </c>
    </row>
    <row r="12" spans="1:4" ht="13.5" thickBot="1">
      <c r="A12" s="293">
        <v>852</v>
      </c>
      <c r="B12" s="301" t="s">
        <v>197</v>
      </c>
      <c r="C12" s="302"/>
      <c r="D12" s="253">
        <v>3000</v>
      </c>
    </row>
    <row r="13" spans="1:4" ht="12.75">
      <c r="A13" s="254">
        <v>85295</v>
      </c>
      <c r="B13" s="303" t="s">
        <v>126</v>
      </c>
      <c r="C13" s="304"/>
      <c r="D13" s="255">
        <v>3000</v>
      </c>
    </row>
    <row r="14" spans="1:4" s="289" customFormat="1" ht="45.75" customHeight="1" thickBot="1">
      <c r="A14" s="45">
        <v>2820</v>
      </c>
      <c r="B14" s="37" t="s">
        <v>195</v>
      </c>
      <c r="C14" s="37" t="s">
        <v>198</v>
      </c>
      <c r="D14" s="261">
        <v>3000</v>
      </c>
    </row>
    <row r="15" spans="1:4" ht="13.5" thickBot="1">
      <c r="A15" s="293">
        <v>750</v>
      </c>
      <c r="B15" s="301" t="s">
        <v>199</v>
      </c>
      <c r="C15" s="302"/>
      <c r="D15" s="253">
        <v>2000</v>
      </c>
    </row>
    <row r="16" spans="1:4" ht="12.75">
      <c r="A16" s="254">
        <v>75075</v>
      </c>
      <c r="B16" s="303" t="s">
        <v>168</v>
      </c>
      <c r="C16" s="304"/>
      <c r="D16" s="255">
        <v>2000</v>
      </c>
    </row>
    <row r="17" spans="1:4" ht="64.5" customHeight="1" thickBot="1">
      <c r="A17" s="252">
        <v>2820</v>
      </c>
      <c r="B17" s="258" t="s">
        <v>195</v>
      </c>
      <c r="C17" s="258" t="s">
        <v>200</v>
      </c>
      <c r="D17" s="292">
        <v>2000</v>
      </c>
    </row>
    <row r="18" spans="1:4" ht="21.75" customHeight="1" thickBot="1">
      <c r="A18" s="293">
        <v>754</v>
      </c>
      <c r="B18" s="301" t="s">
        <v>204</v>
      </c>
      <c r="C18" s="302"/>
      <c r="D18" s="253">
        <f>SUM(D19)</f>
        <v>20000</v>
      </c>
    </row>
    <row r="19" spans="1:4" s="20" customFormat="1" ht="18" customHeight="1">
      <c r="A19" s="254">
        <v>75412</v>
      </c>
      <c r="B19" s="303" t="s">
        <v>201</v>
      </c>
      <c r="C19" s="308"/>
      <c r="D19" s="255">
        <f>SUM(D20)</f>
        <v>20000</v>
      </c>
    </row>
    <row r="20" spans="1:4" s="289" customFormat="1" ht="48" customHeight="1" thickBot="1">
      <c r="A20" s="45">
        <v>2820</v>
      </c>
      <c r="B20" s="37" t="s">
        <v>195</v>
      </c>
      <c r="C20" s="296" t="s">
        <v>259</v>
      </c>
      <c r="D20" s="261">
        <v>20000</v>
      </c>
    </row>
    <row r="21" spans="1:4" ht="13.5" thickBot="1">
      <c r="A21" s="293">
        <v>926</v>
      </c>
      <c r="B21" s="301" t="s">
        <v>51</v>
      </c>
      <c r="C21" s="302"/>
      <c r="D21" s="253">
        <v>75000</v>
      </c>
    </row>
    <row r="22" spans="1:4" s="20" customFormat="1" ht="12.75">
      <c r="A22" s="254">
        <v>92605</v>
      </c>
      <c r="B22" s="303" t="s">
        <v>52</v>
      </c>
      <c r="C22" s="304"/>
      <c r="D22" s="255">
        <v>75000</v>
      </c>
    </row>
    <row r="23" spans="1:4" s="289" customFormat="1" ht="47.25" customHeight="1">
      <c r="A23" s="145">
        <v>2820</v>
      </c>
      <c r="B23" s="147" t="s">
        <v>195</v>
      </c>
      <c r="C23" s="147" t="s">
        <v>202</v>
      </c>
      <c r="D23" s="256">
        <v>60000</v>
      </c>
    </row>
    <row r="24" spans="1:4" s="289" customFormat="1" ht="49.5" customHeight="1">
      <c r="A24" s="145">
        <v>2820</v>
      </c>
      <c r="B24" s="147" t="s">
        <v>195</v>
      </c>
      <c r="C24" s="147" t="s">
        <v>203</v>
      </c>
      <c r="D24" s="256">
        <v>15000</v>
      </c>
    </row>
    <row r="25" spans="1:4" ht="12.75">
      <c r="A25" s="305" t="s">
        <v>104</v>
      </c>
      <c r="B25" s="306"/>
      <c r="C25" s="307"/>
      <c r="D25" s="181">
        <v>130000</v>
      </c>
    </row>
    <row r="28" ht="12.75">
      <c r="C28" s="12" t="s">
        <v>34</v>
      </c>
    </row>
    <row r="29" ht="12.75">
      <c r="C29" s="12" t="s">
        <v>35</v>
      </c>
    </row>
    <row r="30" ht="12.75">
      <c r="C30" s="22"/>
    </row>
    <row r="31" ht="12.75">
      <c r="C31" s="12" t="s">
        <v>36</v>
      </c>
    </row>
    <row r="32" ht="12.75">
      <c r="C32" s="12" t="s">
        <v>37</v>
      </c>
    </row>
  </sheetData>
  <mergeCells count="11">
    <mergeCell ref="B22:C22"/>
    <mergeCell ref="A25:C25"/>
    <mergeCell ref="B15:C15"/>
    <mergeCell ref="B16:C16"/>
    <mergeCell ref="B21:C21"/>
    <mergeCell ref="B19:C19"/>
    <mergeCell ref="B18:C18"/>
    <mergeCell ref="B9:C9"/>
    <mergeCell ref="B10:C10"/>
    <mergeCell ref="B12:C12"/>
    <mergeCell ref="B13:C13"/>
  </mergeCells>
  <printOptions/>
  <pageMargins left="0.7874015748031497" right="0.7874015748031497" top="0.984251968503937" bottom="0.984251968503937" header="0.5118110236220472" footer="0.5118110236220472"/>
  <pageSetup firstPageNumber="9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D10" sqref="D10"/>
    </sheetView>
  </sheetViews>
  <sheetFormatPr defaultColWidth="9.00390625" defaultRowHeight="12.75"/>
  <cols>
    <col min="1" max="1" width="5.75390625" style="186" customWidth="1"/>
    <col min="2" max="3" width="6.125" style="186" customWidth="1"/>
    <col min="4" max="4" width="46.375" style="114" customWidth="1"/>
    <col min="5" max="5" width="10.625" style="186" customWidth="1"/>
    <col min="6" max="6" width="12.25390625" style="186" customWidth="1"/>
    <col min="7" max="7" width="9.125" style="186" customWidth="1"/>
  </cols>
  <sheetData>
    <row r="1" ht="12.75">
      <c r="A1" s="186" t="s">
        <v>229</v>
      </c>
    </row>
    <row r="2" ht="12.75">
      <c r="A2" s="186" t="s">
        <v>219</v>
      </c>
    </row>
    <row r="3" ht="12.75">
      <c r="A3" s="186" t="s">
        <v>265</v>
      </c>
    </row>
    <row r="4" spans="1:6" ht="12.75">
      <c r="A4" s="263" t="s">
        <v>153</v>
      </c>
      <c r="B4" s="263"/>
      <c r="C4" s="263"/>
      <c r="D4" s="180" t="s">
        <v>43</v>
      </c>
      <c r="E4" s="263" t="s">
        <v>230</v>
      </c>
      <c r="F4" s="263"/>
    </row>
    <row r="5" spans="1:6" ht="12.75">
      <c r="A5" s="263" t="s">
        <v>155</v>
      </c>
      <c r="B5" s="263" t="s">
        <v>41</v>
      </c>
      <c r="C5" s="263" t="s">
        <v>42</v>
      </c>
      <c r="D5" s="180"/>
      <c r="E5" s="263" t="s">
        <v>231</v>
      </c>
      <c r="F5" s="263" t="s">
        <v>232</v>
      </c>
    </row>
    <row r="6" spans="1:6" ht="13.5" thickBot="1">
      <c r="A6" s="264">
        <v>1</v>
      </c>
      <c r="B6" s="264">
        <v>2</v>
      </c>
      <c r="C6" s="264">
        <v>3</v>
      </c>
      <c r="D6" s="258">
        <v>4</v>
      </c>
      <c r="E6" s="264">
        <v>5</v>
      </c>
      <c r="F6" s="264">
        <v>6</v>
      </c>
    </row>
    <row r="7" spans="1:6" ht="13.5" thickBot="1">
      <c r="A7" s="265" t="s">
        <v>124</v>
      </c>
      <c r="B7" s="266"/>
      <c r="C7" s="267"/>
      <c r="D7" s="259" t="s">
        <v>47</v>
      </c>
      <c r="E7" s="268">
        <v>54580</v>
      </c>
      <c r="F7" s="269">
        <v>54580</v>
      </c>
    </row>
    <row r="8" spans="1:7" s="20" customFormat="1" ht="12.75">
      <c r="A8" s="270"/>
      <c r="B8" s="270" t="s">
        <v>125</v>
      </c>
      <c r="C8" s="271"/>
      <c r="D8" s="260" t="s">
        <v>126</v>
      </c>
      <c r="E8" s="272">
        <v>54580</v>
      </c>
      <c r="F8" s="272">
        <v>54580</v>
      </c>
      <c r="G8" s="273"/>
    </row>
    <row r="9" spans="1:6" ht="33.75" customHeight="1">
      <c r="A9" s="274"/>
      <c r="B9" s="274"/>
      <c r="C9" s="275">
        <v>2010</v>
      </c>
      <c r="D9" s="147" t="s">
        <v>233</v>
      </c>
      <c r="E9" s="276">
        <v>54580</v>
      </c>
      <c r="F9" s="275" t="s">
        <v>234</v>
      </c>
    </row>
    <row r="10" spans="1:6" ht="12.75">
      <c r="A10" s="274"/>
      <c r="B10" s="274"/>
      <c r="C10" s="275">
        <v>4210</v>
      </c>
      <c r="D10" s="147" t="s">
        <v>145</v>
      </c>
      <c r="E10" s="275" t="s">
        <v>74</v>
      </c>
      <c r="F10" s="275">
        <v>40</v>
      </c>
    </row>
    <row r="11" spans="1:6" ht="12.75">
      <c r="A11" s="274"/>
      <c r="B11" s="274"/>
      <c r="C11" s="275">
        <v>4300</v>
      </c>
      <c r="D11" s="147" t="s">
        <v>146</v>
      </c>
      <c r="E11" s="275" t="s">
        <v>235</v>
      </c>
      <c r="F11" s="276">
        <v>1030</v>
      </c>
    </row>
    <row r="12" spans="1:6" ht="13.5" thickBot="1">
      <c r="A12" s="264"/>
      <c r="B12" s="264"/>
      <c r="C12" s="277">
        <v>4430</v>
      </c>
      <c r="D12" s="37" t="s">
        <v>236</v>
      </c>
      <c r="E12" s="277" t="s">
        <v>235</v>
      </c>
      <c r="F12" s="278">
        <v>53510</v>
      </c>
    </row>
    <row r="13" spans="1:6" ht="13.5" thickBot="1">
      <c r="A13" s="279">
        <v>750</v>
      </c>
      <c r="B13" s="267"/>
      <c r="C13" s="267"/>
      <c r="D13" s="259" t="s">
        <v>133</v>
      </c>
      <c r="E13" s="268">
        <v>77700</v>
      </c>
      <c r="F13" s="269">
        <v>77700</v>
      </c>
    </row>
    <row r="14" spans="1:7" s="20" customFormat="1" ht="12.75">
      <c r="A14" s="271"/>
      <c r="B14" s="271">
        <v>75011</v>
      </c>
      <c r="C14" s="271"/>
      <c r="D14" s="260" t="s">
        <v>237</v>
      </c>
      <c r="E14" s="272">
        <v>77700</v>
      </c>
      <c r="F14" s="272">
        <v>77700</v>
      </c>
      <c r="G14" s="273"/>
    </row>
    <row r="15" spans="1:6" ht="37.5" customHeight="1">
      <c r="A15" s="274"/>
      <c r="B15" s="274"/>
      <c r="C15" s="275">
        <v>2010</v>
      </c>
      <c r="D15" s="147" t="s">
        <v>233</v>
      </c>
      <c r="E15" s="276">
        <v>77700</v>
      </c>
      <c r="F15" s="275" t="s">
        <v>234</v>
      </c>
    </row>
    <row r="16" spans="1:6" ht="12.75">
      <c r="A16" s="274"/>
      <c r="B16" s="274"/>
      <c r="C16" s="275">
        <v>4010</v>
      </c>
      <c r="D16" s="147" t="s">
        <v>216</v>
      </c>
      <c r="E16" s="275" t="s">
        <v>234</v>
      </c>
      <c r="F16" s="276">
        <v>55917</v>
      </c>
    </row>
    <row r="17" spans="1:6" ht="12.75">
      <c r="A17" s="274"/>
      <c r="B17" s="274"/>
      <c r="C17" s="275">
        <v>4040</v>
      </c>
      <c r="D17" s="147" t="s">
        <v>238</v>
      </c>
      <c r="E17" s="275" t="s">
        <v>234</v>
      </c>
      <c r="F17" s="276">
        <v>7195</v>
      </c>
    </row>
    <row r="18" spans="1:6" ht="12.75">
      <c r="A18" s="274"/>
      <c r="B18" s="274"/>
      <c r="C18" s="275">
        <v>4110</v>
      </c>
      <c r="D18" s="147" t="s">
        <v>183</v>
      </c>
      <c r="E18" s="275" t="s">
        <v>234</v>
      </c>
      <c r="F18" s="276">
        <v>10792</v>
      </c>
    </row>
    <row r="19" spans="1:6" ht="12.75">
      <c r="A19" s="274"/>
      <c r="B19" s="274"/>
      <c r="C19" s="275">
        <v>4120</v>
      </c>
      <c r="D19" s="147" t="s">
        <v>165</v>
      </c>
      <c r="E19" s="275" t="s">
        <v>234</v>
      </c>
      <c r="F19" s="276">
        <v>1546</v>
      </c>
    </row>
    <row r="20" spans="1:6" ht="14.25" customHeight="1" thickBot="1">
      <c r="A20" s="264"/>
      <c r="B20" s="264"/>
      <c r="C20" s="277">
        <v>4440</v>
      </c>
      <c r="D20" s="37" t="s">
        <v>239</v>
      </c>
      <c r="E20" s="277" t="s">
        <v>234</v>
      </c>
      <c r="F20" s="278">
        <v>2250</v>
      </c>
    </row>
    <row r="21" spans="1:6" ht="27.75" customHeight="1" thickBot="1">
      <c r="A21" s="279">
        <v>751</v>
      </c>
      <c r="B21" s="267"/>
      <c r="C21" s="267"/>
      <c r="D21" s="259" t="s">
        <v>240</v>
      </c>
      <c r="E21" s="268">
        <v>1792</v>
      </c>
      <c r="F21" s="269">
        <v>1792</v>
      </c>
    </row>
    <row r="22" spans="1:7" s="20" customFormat="1" ht="25.5">
      <c r="A22" s="271"/>
      <c r="B22" s="271">
        <v>75101</v>
      </c>
      <c r="C22" s="271"/>
      <c r="D22" s="260" t="s">
        <v>241</v>
      </c>
      <c r="E22" s="272">
        <v>1792</v>
      </c>
      <c r="F22" s="272">
        <v>1792</v>
      </c>
      <c r="G22" s="273"/>
    </row>
    <row r="23" spans="1:6" ht="36" customHeight="1">
      <c r="A23" s="274"/>
      <c r="B23" s="274"/>
      <c r="C23" s="275">
        <v>2010</v>
      </c>
      <c r="D23" s="147" t="s">
        <v>233</v>
      </c>
      <c r="E23" s="276">
        <v>1792</v>
      </c>
      <c r="F23" s="275" t="s">
        <v>234</v>
      </c>
    </row>
    <row r="24" spans="1:6" ht="12.75">
      <c r="A24" s="274"/>
      <c r="B24" s="274"/>
      <c r="C24" s="275">
        <v>4010</v>
      </c>
      <c r="D24" s="147" t="s">
        <v>216</v>
      </c>
      <c r="E24" s="275" t="s">
        <v>234</v>
      </c>
      <c r="F24" s="276">
        <v>1499</v>
      </c>
    </row>
    <row r="25" spans="1:6" ht="12.75">
      <c r="A25" s="274"/>
      <c r="B25" s="274"/>
      <c r="C25" s="275">
        <v>4110</v>
      </c>
      <c r="D25" s="147" t="s">
        <v>183</v>
      </c>
      <c r="E25" s="275" t="s">
        <v>234</v>
      </c>
      <c r="F25" s="275">
        <v>256</v>
      </c>
    </row>
    <row r="26" spans="1:6" ht="13.5" thickBot="1">
      <c r="A26" s="264"/>
      <c r="B26" s="264"/>
      <c r="C26" s="277">
        <v>4120</v>
      </c>
      <c r="D26" s="37" t="s">
        <v>165</v>
      </c>
      <c r="E26" s="277"/>
      <c r="F26" s="277">
        <v>37</v>
      </c>
    </row>
    <row r="27" spans="1:6" ht="13.5" thickBot="1">
      <c r="A27" s="279">
        <v>852</v>
      </c>
      <c r="B27" s="267"/>
      <c r="C27" s="267"/>
      <c r="D27" s="259" t="s">
        <v>225</v>
      </c>
      <c r="E27" s="268">
        <v>4482104</v>
      </c>
      <c r="F27" s="269">
        <v>4482104</v>
      </c>
    </row>
    <row r="28" spans="1:7" s="20" customFormat="1" ht="38.25" customHeight="1">
      <c r="A28" s="271"/>
      <c r="B28" s="271">
        <v>85212</v>
      </c>
      <c r="C28" s="271"/>
      <c r="D28" s="260" t="s">
        <v>242</v>
      </c>
      <c r="E28" s="272">
        <v>4266800</v>
      </c>
      <c r="F28" s="272">
        <v>4266800</v>
      </c>
      <c r="G28" s="273"/>
    </row>
    <row r="29" spans="1:6" ht="36" customHeight="1">
      <c r="A29" s="274"/>
      <c r="B29" s="274"/>
      <c r="C29" s="275">
        <v>2010</v>
      </c>
      <c r="D29" s="147" t="s">
        <v>233</v>
      </c>
      <c r="E29" s="276">
        <v>4266800</v>
      </c>
      <c r="F29" s="275" t="s">
        <v>234</v>
      </c>
    </row>
    <row r="30" spans="1:6" ht="12.75">
      <c r="A30" s="274"/>
      <c r="B30" s="274"/>
      <c r="C30" s="275">
        <v>3110</v>
      </c>
      <c r="D30" s="147" t="s">
        <v>243</v>
      </c>
      <c r="E30" s="275"/>
      <c r="F30" s="276">
        <v>4113796</v>
      </c>
    </row>
    <row r="31" spans="1:6" ht="12.75">
      <c r="A31" s="274"/>
      <c r="B31" s="274"/>
      <c r="C31" s="275">
        <v>4010</v>
      </c>
      <c r="D31" s="147" t="s">
        <v>216</v>
      </c>
      <c r="E31" s="275" t="s">
        <v>234</v>
      </c>
      <c r="F31" s="276">
        <v>95565</v>
      </c>
    </row>
    <row r="32" spans="1:6" ht="12.75">
      <c r="A32" s="274"/>
      <c r="B32" s="274"/>
      <c r="C32" s="275">
        <v>4110</v>
      </c>
      <c r="D32" s="147" t="s">
        <v>183</v>
      </c>
      <c r="E32" s="275" t="s">
        <v>234</v>
      </c>
      <c r="F32" s="276">
        <v>42109</v>
      </c>
    </row>
    <row r="33" spans="1:6" ht="12.75">
      <c r="A33" s="274"/>
      <c r="B33" s="274"/>
      <c r="C33" s="275">
        <v>4120</v>
      </c>
      <c r="D33" s="147" t="s">
        <v>165</v>
      </c>
      <c r="E33" s="275" t="s">
        <v>234</v>
      </c>
      <c r="F33" s="276">
        <v>2330</v>
      </c>
    </row>
    <row r="34" spans="1:6" ht="12.75">
      <c r="A34" s="274"/>
      <c r="B34" s="274"/>
      <c r="C34" s="275">
        <v>4210</v>
      </c>
      <c r="D34" s="147" t="s">
        <v>145</v>
      </c>
      <c r="E34" s="275" t="s">
        <v>234</v>
      </c>
      <c r="F34" s="276">
        <v>2000</v>
      </c>
    </row>
    <row r="35" spans="1:6" ht="12.75">
      <c r="A35" s="274"/>
      <c r="B35" s="274"/>
      <c r="C35" s="275">
        <v>4300</v>
      </c>
      <c r="D35" s="147" t="s">
        <v>146</v>
      </c>
      <c r="E35" s="275" t="s">
        <v>234</v>
      </c>
      <c r="F35" s="276">
        <v>10500</v>
      </c>
    </row>
    <row r="36" spans="1:6" ht="12.75">
      <c r="A36" s="274"/>
      <c r="B36" s="274"/>
      <c r="C36" s="275">
        <v>4410</v>
      </c>
      <c r="D36" s="147" t="s">
        <v>244</v>
      </c>
      <c r="E36" s="275" t="s">
        <v>234</v>
      </c>
      <c r="F36" s="275">
        <v>500</v>
      </c>
    </row>
    <row r="37" spans="1:7" s="20" customFormat="1" ht="36.75" customHeight="1">
      <c r="A37" s="280"/>
      <c r="B37" s="280">
        <v>85213</v>
      </c>
      <c r="C37" s="280"/>
      <c r="D37" s="262" t="s">
        <v>245</v>
      </c>
      <c r="E37" s="281">
        <v>35300</v>
      </c>
      <c r="F37" s="281">
        <v>35300</v>
      </c>
      <c r="G37" s="273"/>
    </row>
    <row r="38" spans="1:6" ht="33.75" customHeight="1">
      <c r="A38" s="274"/>
      <c r="B38" s="274"/>
      <c r="C38" s="275">
        <v>2010</v>
      </c>
      <c r="D38" s="147" t="s">
        <v>233</v>
      </c>
      <c r="E38" s="276">
        <v>35300</v>
      </c>
      <c r="F38" s="275" t="s">
        <v>234</v>
      </c>
    </row>
    <row r="39" spans="1:6" ht="12.75">
      <c r="A39" s="274"/>
      <c r="B39" s="274"/>
      <c r="C39" s="275">
        <v>4130</v>
      </c>
      <c r="D39" s="147" t="s">
        <v>246</v>
      </c>
      <c r="E39" s="275" t="s">
        <v>234</v>
      </c>
      <c r="F39" s="276">
        <v>35300</v>
      </c>
    </row>
    <row r="40" spans="1:7" s="20" customFormat="1" ht="25.5">
      <c r="A40" s="280"/>
      <c r="B40" s="280">
        <v>85214</v>
      </c>
      <c r="C40" s="280"/>
      <c r="D40" s="262" t="s">
        <v>247</v>
      </c>
      <c r="E40" s="281">
        <v>180004</v>
      </c>
      <c r="F40" s="281">
        <v>180004</v>
      </c>
      <c r="G40" s="273"/>
    </row>
    <row r="41" spans="1:6" ht="36" customHeight="1">
      <c r="A41" s="274"/>
      <c r="B41" s="274"/>
      <c r="C41" s="275">
        <v>2010</v>
      </c>
      <c r="D41" s="147" t="s">
        <v>233</v>
      </c>
      <c r="E41" s="276">
        <v>180004</v>
      </c>
      <c r="F41" s="275" t="s">
        <v>234</v>
      </c>
    </row>
    <row r="42" spans="1:6" ht="12.75">
      <c r="A42" s="274"/>
      <c r="B42" s="274"/>
      <c r="C42" s="275">
        <v>3110</v>
      </c>
      <c r="D42" s="147" t="s">
        <v>243</v>
      </c>
      <c r="E42" s="275" t="s">
        <v>234</v>
      </c>
      <c r="F42" s="276">
        <v>180004</v>
      </c>
    </row>
    <row r="43" spans="1:7" s="112" customFormat="1" ht="12.75">
      <c r="A43" s="263" t="s">
        <v>248</v>
      </c>
      <c r="B43" s="263"/>
      <c r="C43" s="263"/>
      <c r="D43" s="180"/>
      <c r="E43" s="282">
        <v>4616176</v>
      </c>
      <c r="F43" s="282">
        <v>4616176</v>
      </c>
      <c r="G43" s="283"/>
    </row>
    <row r="45" spans="1:6" ht="25.5" customHeight="1">
      <c r="A45" s="309" t="s">
        <v>249</v>
      </c>
      <c r="B45" s="309"/>
      <c r="C45" s="309"/>
      <c r="D45" s="309"/>
      <c r="E45" s="309"/>
      <c r="F45" s="309"/>
    </row>
    <row r="48" spans="1:5" ht="12.75">
      <c r="A48" s="250" t="s">
        <v>153</v>
      </c>
      <c r="B48" s="250"/>
      <c r="C48" s="250"/>
      <c r="D48" s="257" t="s">
        <v>43</v>
      </c>
      <c r="E48" s="250" t="s">
        <v>250</v>
      </c>
    </row>
    <row r="49" spans="1:5" ht="16.5" customHeight="1">
      <c r="A49" s="250" t="s">
        <v>40</v>
      </c>
      <c r="B49" s="250" t="s">
        <v>70</v>
      </c>
      <c r="C49" s="250" t="s">
        <v>42</v>
      </c>
      <c r="D49" s="257"/>
      <c r="E49" s="284" t="s">
        <v>254</v>
      </c>
    </row>
    <row r="50" spans="1:5" s="251" customFormat="1" ht="13.5" thickBot="1">
      <c r="A50" s="290">
        <v>1</v>
      </c>
      <c r="B50" s="290">
        <v>2</v>
      </c>
      <c r="C50" s="290">
        <v>3</v>
      </c>
      <c r="D50" s="291">
        <v>4</v>
      </c>
      <c r="E50" s="290">
        <v>6</v>
      </c>
    </row>
    <row r="51" spans="1:5" ht="13.5" thickBot="1">
      <c r="A51" s="279">
        <v>750</v>
      </c>
      <c r="B51" s="267"/>
      <c r="C51" s="267"/>
      <c r="D51" s="259" t="s">
        <v>133</v>
      </c>
      <c r="E51" s="269">
        <v>50000</v>
      </c>
    </row>
    <row r="52" spans="1:7" s="20" customFormat="1" ht="12.75">
      <c r="A52" s="271"/>
      <c r="B52" s="271">
        <v>75011</v>
      </c>
      <c r="C52" s="271"/>
      <c r="D52" s="260" t="s">
        <v>237</v>
      </c>
      <c r="E52" s="272">
        <v>50000</v>
      </c>
      <c r="F52" s="273"/>
      <c r="G52" s="273"/>
    </row>
    <row r="53" spans="1:7" s="20" customFormat="1" ht="25.5" customHeight="1" thickBot="1">
      <c r="A53" s="285"/>
      <c r="B53" s="285"/>
      <c r="C53" s="285">
        <v>2350</v>
      </c>
      <c r="D53" s="286" t="s">
        <v>251</v>
      </c>
      <c r="E53" s="287">
        <v>50000</v>
      </c>
      <c r="F53" s="273"/>
      <c r="G53" s="273"/>
    </row>
    <row r="54" spans="1:5" ht="13.5" thickBot="1">
      <c r="A54" s="279">
        <v>852</v>
      </c>
      <c r="B54" s="267"/>
      <c r="C54" s="267"/>
      <c r="D54" s="259" t="s">
        <v>225</v>
      </c>
      <c r="E54" s="269">
        <v>1300</v>
      </c>
    </row>
    <row r="55" spans="1:7" s="20" customFormat="1" ht="25.5">
      <c r="A55" s="271"/>
      <c r="B55" s="271">
        <v>85228</v>
      </c>
      <c r="C55" s="271"/>
      <c r="D55" s="260" t="s">
        <v>252</v>
      </c>
      <c r="E55" s="272">
        <v>1300</v>
      </c>
      <c r="F55" s="273"/>
      <c r="G55" s="273"/>
    </row>
    <row r="56" spans="1:7" s="289" customFormat="1" ht="22.5">
      <c r="A56" s="275"/>
      <c r="B56" s="275"/>
      <c r="C56" s="275">
        <v>2350</v>
      </c>
      <c r="D56" s="147" t="s">
        <v>251</v>
      </c>
      <c r="E56" s="276">
        <v>1300</v>
      </c>
      <c r="F56" s="288"/>
      <c r="G56" s="288"/>
    </row>
    <row r="57" spans="1:5" ht="12.75">
      <c r="A57" s="263" t="s">
        <v>253</v>
      </c>
      <c r="B57" s="263"/>
      <c r="C57" s="263"/>
      <c r="D57" s="180"/>
      <c r="E57" s="282">
        <v>51300</v>
      </c>
    </row>
    <row r="60" spans="4:5" ht="12.75">
      <c r="D60" s="12" t="s">
        <v>255</v>
      </c>
      <c r="E60" s="12"/>
    </row>
    <row r="61" spans="4:5" ht="12.75">
      <c r="D61" s="12" t="s">
        <v>256</v>
      </c>
      <c r="E61" s="12"/>
    </row>
    <row r="62" spans="4:5" ht="12.75">
      <c r="D62" s="12" t="s">
        <v>257</v>
      </c>
      <c r="E62" s="12"/>
    </row>
    <row r="63" spans="4:5" ht="12.75">
      <c r="D63" s="12" t="s">
        <v>258</v>
      </c>
      <c r="E63" s="12"/>
    </row>
  </sheetData>
  <mergeCells count="1">
    <mergeCell ref="A45:F45"/>
  </mergeCells>
  <printOptions/>
  <pageMargins left="0.1968503937007874" right="0.7874015748031497" top="0.984251968503937" bottom="0.984251968503937" header="0.5118110236220472" footer="0.5118110236220472"/>
  <pageSetup firstPageNumber="6" useFirstPageNumber="1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1"/>
  <sheetViews>
    <sheetView workbookViewId="0" topLeftCell="A1">
      <selection activeCell="G235" sqref="G235"/>
    </sheetView>
  </sheetViews>
  <sheetFormatPr defaultColWidth="9.00390625" defaultRowHeight="12.75"/>
  <cols>
    <col min="1" max="1" width="4.25390625" style="17" customWidth="1"/>
    <col min="2" max="2" width="6.125" style="12" customWidth="1"/>
    <col min="3" max="3" width="6.625" style="13" customWidth="1"/>
    <col min="4" max="4" width="39.25390625" style="14" customWidth="1"/>
    <col min="5" max="5" width="18.25390625" style="113" customWidth="1"/>
    <col min="6" max="6" width="15.625" style="8" customWidth="1"/>
    <col min="7" max="8" width="13.375" style="0" bestFit="1" customWidth="1"/>
    <col min="9" max="9" width="12.125" style="0" bestFit="1" customWidth="1"/>
  </cols>
  <sheetData>
    <row r="1" spans="1:6" ht="12.75">
      <c r="A1" s="1" t="s">
        <v>0</v>
      </c>
      <c r="B1" s="1"/>
      <c r="C1" s="2"/>
      <c r="D1" s="3" t="s">
        <v>261</v>
      </c>
      <c r="E1" s="1"/>
      <c r="F1" s="1"/>
    </row>
    <row r="2" spans="1:6" ht="12.75">
      <c r="A2" s="1" t="s">
        <v>1</v>
      </c>
      <c r="B2" s="1"/>
      <c r="C2" s="2"/>
      <c r="D2" s="3" t="s">
        <v>2</v>
      </c>
      <c r="E2" s="1"/>
      <c r="F2" s="1"/>
    </row>
    <row r="3" spans="1:6" ht="12.75">
      <c r="A3" s="1" t="s">
        <v>3</v>
      </c>
      <c r="B3" s="1"/>
      <c r="C3" s="2"/>
      <c r="D3" s="3" t="s">
        <v>118</v>
      </c>
      <c r="E3" s="4"/>
      <c r="F3" s="4"/>
    </row>
    <row r="4" spans="1:5" ht="12.75">
      <c r="A4" s="3" t="s">
        <v>4</v>
      </c>
      <c r="B4" s="3"/>
      <c r="C4" s="5"/>
      <c r="D4" s="6"/>
      <c r="E4" s="7"/>
    </row>
    <row r="5" spans="1:5" ht="12.75">
      <c r="A5" s="9" t="s">
        <v>5</v>
      </c>
      <c r="B5" s="9"/>
      <c r="C5" s="10"/>
      <c r="D5" s="11"/>
      <c r="E5" s="7"/>
    </row>
    <row r="6" spans="1:5" ht="12.75">
      <c r="A6" s="12" t="s">
        <v>6</v>
      </c>
      <c r="E6" s="7"/>
    </row>
    <row r="7" spans="1:5" ht="12.75">
      <c r="A7" s="12" t="s">
        <v>7</v>
      </c>
      <c r="E7" s="7"/>
    </row>
    <row r="8" spans="1:5" ht="12.75">
      <c r="A8" s="12" t="s">
        <v>8</v>
      </c>
      <c r="E8" s="7"/>
    </row>
    <row r="9" spans="1:5" ht="12.75">
      <c r="A9" s="1" t="s">
        <v>9</v>
      </c>
      <c r="E9" s="7"/>
    </row>
    <row r="10" spans="1:5" ht="12.75">
      <c r="A10" s="15" t="s">
        <v>10</v>
      </c>
      <c r="B10" s="9"/>
      <c r="C10" s="10"/>
      <c r="D10" s="11"/>
      <c r="E10" s="7"/>
    </row>
    <row r="11" spans="1:6" ht="12.75">
      <c r="A11" s="312" t="s">
        <v>11</v>
      </c>
      <c r="B11" s="313"/>
      <c r="C11" s="313"/>
      <c r="D11" s="313"/>
      <c r="E11" s="313"/>
      <c r="F11" s="313"/>
    </row>
    <row r="12" spans="2:6" ht="12.75">
      <c r="B12" t="s">
        <v>12</v>
      </c>
      <c r="C12"/>
      <c r="D12"/>
      <c r="E12"/>
      <c r="F12"/>
    </row>
    <row r="13" spans="2:6" ht="12.75">
      <c r="B13" t="s">
        <v>13</v>
      </c>
      <c r="C13"/>
      <c r="D13"/>
      <c r="E13"/>
      <c r="F13"/>
    </row>
    <row r="14" spans="2:6" ht="12.75">
      <c r="B14" s="18" t="s">
        <v>14</v>
      </c>
      <c r="C14" s="18"/>
      <c r="D14" s="18"/>
      <c r="E14" s="19"/>
      <c r="F14"/>
    </row>
    <row r="15" spans="2:6" ht="12.75">
      <c r="B15" s="18" t="s">
        <v>15</v>
      </c>
      <c r="C15" s="18"/>
      <c r="D15" s="18"/>
      <c r="E15" s="19"/>
      <c r="F15"/>
    </row>
    <row r="16" spans="2:6" ht="12.75">
      <c r="B16" s="18" t="s">
        <v>16</v>
      </c>
      <c r="C16" s="18"/>
      <c r="D16" s="18"/>
      <c r="E16" s="19"/>
      <c r="F16"/>
    </row>
    <row r="17" spans="2:6" ht="12.75">
      <c r="B17" s="18" t="s">
        <v>17</v>
      </c>
      <c r="C17" s="18"/>
      <c r="D17" s="18"/>
      <c r="E17" s="19"/>
      <c r="F17"/>
    </row>
    <row r="18" spans="2:6" ht="12.75">
      <c r="B18" s="18" t="s">
        <v>18</v>
      </c>
      <c r="C18" s="18"/>
      <c r="D18" s="18"/>
      <c r="E18" s="19"/>
      <c r="F18" s="19"/>
    </row>
    <row r="19" spans="2:6" ht="12.75">
      <c r="B19" s="18" t="s">
        <v>19</v>
      </c>
      <c r="C19" s="18"/>
      <c r="D19" s="18"/>
      <c r="E19" s="19"/>
      <c r="F19" s="19"/>
    </row>
    <row r="20" spans="2:6" ht="12.75">
      <c r="B20" s="18" t="s">
        <v>20</v>
      </c>
      <c r="C20" s="18"/>
      <c r="D20" s="18"/>
      <c r="E20" s="19"/>
      <c r="F20" s="19"/>
    </row>
    <row r="21" spans="2:6" ht="12.75">
      <c r="B21" s="18" t="s">
        <v>21</v>
      </c>
      <c r="C21" s="18"/>
      <c r="D21" s="18"/>
      <c r="E21" s="19"/>
      <c r="F21"/>
    </row>
    <row r="22" spans="2:6" ht="12.75">
      <c r="B22" s="18" t="s">
        <v>96</v>
      </c>
      <c r="C22" s="18"/>
      <c r="D22" s="18"/>
      <c r="E22" s="19"/>
      <c r="F22"/>
    </row>
    <row r="23" spans="2:6" ht="12.75">
      <c r="B23" s="18" t="s">
        <v>115</v>
      </c>
      <c r="C23" s="18"/>
      <c r="D23" s="18"/>
      <c r="E23" s="19"/>
      <c r="F23"/>
    </row>
    <row r="24" spans="2:6" ht="12.75">
      <c r="B24" s="18" t="s">
        <v>116</v>
      </c>
      <c r="C24" s="18"/>
      <c r="D24" s="18"/>
      <c r="E24" s="19"/>
      <c r="F24" s="19"/>
    </row>
    <row r="25" spans="2:6" ht="12.75">
      <c r="B25" s="18" t="s">
        <v>117</v>
      </c>
      <c r="C25" s="18"/>
      <c r="D25" s="18"/>
      <c r="E25" s="19"/>
      <c r="F25" s="19"/>
    </row>
    <row r="26" spans="2:6" ht="12.75">
      <c r="B26" s="20" t="s">
        <v>22</v>
      </c>
      <c r="C26" s="20"/>
      <c r="D26" s="20"/>
      <c r="E26" s="20"/>
      <c r="F26"/>
    </row>
    <row r="27" spans="1:6" ht="12.75">
      <c r="A27" s="311" t="s">
        <v>23</v>
      </c>
      <c r="B27" s="312"/>
      <c r="C27" s="312"/>
      <c r="D27" s="312"/>
      <c r="E27" s="312"/>
      <c r="F27" s="312"/>
    </row>
    <row r="28" spans="1:7" s="1" customFormat="1" ht="12.75">
      <c r="A28" s="128"/>
      <c r="B28" s="129" t="s">
        <v>205</v>
      </c>
      <c r="C28" s="128"/>
      <c r="D28" s="128"/>
      <c r="E28" s="128"/>
      <c r="F28" s="128"/>
      <c r="G28" s="130"/>
    </row>
    <row r="29" spans="1:8" s="1" customFormat="1" ht="12.75">
      <c r="A29" s="21"/>
      <c r="B29" s="129" t="s">
        <v>24</v>
      </c>
      <c r="C29" s="21"/>
      <c r="D29" s="21"/>
      <c r="E29" s="21"/>
      <c r="F29" s="131">
        <v>22209804</v>
      </c>
      <c r="H29" s="189"/>
    </row>
    <row r="30" spans="1:6" s="1" customFormat="1" ht="12.75">
      <c r="A30" s="128"/>
      <c r="B30" s="132" t="s">
        <v>25</v>
      </c>
      <c r="C30" s="21"/>
      <c r="D30" s="21"/>
      <c r="E30" s="21"/>
      <c r="F30" s="21"/>
    </row>
    <row r="31" spans="1:6" s="1" customFormat="1" ht="12.75">
      <c r="A31" s="17"/>
      <c r="B31" s="12" t="s">
        <v>206</v>
      </c>
      <c r="C31" s="13"/>
      <c r="D31" s="14"/>
      <c r="E31" s="7"/>
      <c r="F31" s="133"/>
    </row>
    <row r="32" spans="1:8" s="1" customFormat="1" ht="12.75">
      <c r="A32" s="17"/>
      <c r="B32" s="12" t="s">
        <v>26</v>
      </c>
      <c r="C32" s="13"/>
      <c r="D32" s="14"/>
      <c r="E32" s="7"/>
      <c r="F32" s="134">
        <v>26453804</v>
      </c>
      <c r="H32" s="135"/>
    </row>
    <row r="33" spans="2:7" ht="12.75">
      <c r="B33" s="136" t="s">
        <v>228</v>
      </c>
      <c r="E33" s="7"/>
      <c r="F33" s="134"/>
      <c r="G33" s="1"/>
    </row>
    <row r="34" spans="1:6" s="1" customFormat="1" ht="12.75">
      <c r="A34" s="17"/>
      <c r="B34" s="12" t="s">
        <v>207</v>
      </c>
      <c r="C34" s="13"/>
      <c r="D34" s="14"/>
      <c r="E34" s="7"/>
      <c r="F34" s="8"/>
    </row>
    <row r="35" spans="1:8" s="1" customFormat="1" ht="12.75">
      <c r="A35" s="17"/>
      <c r="B35" s="12" t="s">
        <v>27</v>
      </c>
      <c r="C35" s="10"/>
      <c r="D35" s="11"/>
      <c r="E35" s="137"/>
      <c r="F35" s="138">
        <v>20728004</v>
      </c>
      <c r="G35" s="135"/>
      <c r="H35" s="135"/>
    </row>
    <row r="36" spans="1:8" s="1" customFormat="1" ht="12.75">
      <c r="A36" s="17"/>
      <c r="B36" s="12" t="s">
        <v>222</v>
      </c>
      <c r="C36" s="10"/>
      <c r="D36" s="11"/>
      <c r="E36" s="137"/>
      <c r="F36" s="138"/>
      <c r="G36" s="135"/>
      <c r="H36" s="135"/>
    </row>
    <row r="37" spans="1:8" s="1" customFormat="1" ht="12.75">
      <c r="A37" s="17"/>
      <c r="B37" s="12" t="s">
        <v>27</v>
      </c>
      <c r="C37" s="10"/>
      <c r="D37" s="11"/>
      <c r="E37" s="137"/>
      <c r="F37" s="138">
        <v>322174</v>
      </c>
      <c r="G37" s="135"/>
      <c r="H37" s="135"/>
    </row>
    <row r="38" spans="1:8" s="1" customFormat="1" ht="12.75">
      <c r="A38" s="17"/>
      <c r="B38" s="136" t="s">
        <v>110</v>
      </c>
      <c r="C38" s="10"/>
      <c r="D38" s="11"/>
      <c r="E38" s="137"/>
      <c r="F38" s="138"/>
      <c r="G38" s="135"/>
      <c r="H38" s="135"/>
    </row>
    <row r="39" spans="1:8" s="191" customFormat="1" ht="12.75">
      <c r="A39" s="17"/>
      <c r="B39" s="12" t="s">
        <v>223</v>
      </c>
      <c r="C39" s="13"/>
      <c r="D39" s="14"/>
      <c r="E39" s="7"/>
      <c r="F39" s="138"/>
      <c r="G39" s="190"/>
      <c r="H39" s="190"/>
    </row>
    <row r="40" spans="1:8" s="191" customFormat="1" ht="12.75">
      <c r="A40" s="17"/>
      <c r="B40" s="12" t="s">
        <v>208</v>
      </c>
      <c r="C40" s="13"/>
      <c r="D40" s="14"/>
      <c r="E40" s="7"/>
      <c r="F40" s="138">
        <v>130000</v>
      </c>
      <c r="G40" s="190"/>
      <c r="H40" s="190"/>
    </row>
    <row r="41" spans="1:8" s="191" customFormat="1" ht="12.75">
      <c r="A41" s="17"/>
      <c r="B41" s="136" t="s">
        <v>209</v>
      </c>
      <c r="C41" s="139"/>
      <c r="D41" s="140"/>
      <c r="E41" s="7"/>
      <c r="F41" s="138"/>
      <c r="G41" s="190"/>
      <c r="H41" s="190"/>
    </row>
    <row r="42" spans="1:8" s="1" customFormat="1" ht="12.75">
      <c r="A42" s="17"/>
      <c r="B42" s="12" t="s">
        <v>119</v>
      </c>
      <c r="C42" s="10"/>
      <c r="D42" s="11"/>
      <c r="E42" s="137"/>
      <c r="F42" s="138"/>
      <c r="G42" s="135"/>
      <c r="H42" s="135"/>
    </row>
    <row r="43" spans="1:8" s="1" customFormat="1" ht="12.75">
      <c r="A43" s="17"/>
      <c r="B43" s="12" t="s">
        <v>122</v>
      </c>
      <c r="C43" s="10"/>
      <c r="D43" s="11"/>
      <c r="E43" s="137"/>
      <c r="F43" s="138">
        <v>59548</v>
      </c>
      <c r="G43" s="135"/>
      <c r="H43" s="135"/>
    </row>
    <row r="44" spans="1:8" s="1" customFormat="1" ht="12.75">
      <c r="A44" s="17"/>
      <c r="B44" s="136" t="s">
        <v>120</v>
      </c>
      <c r="C44" s="139"/>
      <c r="D44" s="140"/>
      <c r="E44" s="137"/>
      <c r="F44" s="138"/>
      <c r="G44" s="135"/>
      <c r="H44" s="135"/>
    </row>
    <row r="45" spans="1:6" s="1" customFormat="1" ht="12.75">
      <c r="A45" s="17"/>
      <c r="B45" s="12" t="s">
        <v>121</v>
      </c>
      <c r="C45" s="10"/>
      <c r="D45" s="11"/>
      <c r="E45" s="137"/>
      <c r="F45" s="138"/>
    </row>
    <row r="46" spans="1:6" s="1" customFormat="1" ht="12.75">
      <c r="A46" s="17"/>
      <c r="B46" s="12" t="s">
        <v>27</v>
      </c>
      <c r="C46" s="10"/>
      <c r="D46" s="11"/>
      <c r="E46" s="137"/>
      <c r="F46" s="138">
        <v>5725800</v>
      </c>
    </row>
    <row r="47" spans="1:6" s="1" customFormat="1" ht="12.75">
      <c r="A47" s="17"/>
      <c r="B47" s="136" t="s">
        <v>28</v>
      </c>
      <c r="C47" s="139"/>
      <c r="D47" s="140"/>
      <c r="E47" s="137"/>
      <c r="F47" s="138"/>
    </row>
    <row r="48" spans="1:6" s="1" customFormat="1" ht="12.75">
      <c r="A48" s="311" t="s">
        <v>29</v>
      </c>
      <c r="B48" s="312"/>
      <c r="C48" s="312"/>
      <c r="D48" s="312"/>
      <c r="E48" s="312"/>
      <c r="F48" s="312"/>
    </row>
    <row r="49" spans="1:6" s="1" customFormat="1" ht="12.75">
      <c r="A49" s="21"/>
      <c r="B49" s="17" t="s">
        <v>30</v>
      </c>
      <c r="C49" s="21"/>
      <c r="D49" s="21"/>
      <c r="E49" s="21"/>
      <c r="F49" s="21"/>
    </row>
    <row r="50" spans="1:6" s="1" customFormat="1" ht="12.75">
      <c r="A50" s="310" t="s">
        <v>31</v>
      </c>
      <c r="B50" s="311"/>
      <c r="C50" s="311"/>
      <c r="D50" s="311"/>
      <c r="E50" s="311"/>
      <c r="F50" s="311"/>
    </row>
    <row r="51" spans="1:6" s="1" customFormat="1" ht="12.75">
      <c r="A51" s="17"/>
      <c r="B51" s="12" t="s">
        <v>32</v>
      </c>
      <c r="C51" s="141"/>
      <c r="D51" s="141"/>
      <c r="E51" s="141"/>
      <c r="F51" s="141"/>
    </row>
    <row r="52" spans="1:6" s="1" customFormat="1" ht="12.75">
      <c r="A52" s="17"/>
      <c r="B52" s="12" t="s">
        <v>33</v>
      </c>
      <c r="C52" s="21"/>
      <c r="D52" s="21"/>
      <c r="E52" s="21"/>
      <c r="F52" s="21"/>
    </row>
    <row r="53" spans="1:6" s="1" customFormat="1" ht="12.75">
      <c r="A53" s="17"/>
      <c r="B53" s="12"/>
      <c r="C53" s="21"/>
      <c r="D53" s="21"/>
      <c r="E53" s="12" t="s">
        <v>34</v>
      </c>
      <c r="F53" s="12"/>
    </row>
    <row r="54" spans="1:6" s="1" customFormat="1" ht="12.75">
      <c r="A54" s="17"/>
      <c r="B54" s="12"/>
      <c r="C54" s="21"/>
      <c r="D54" s="21"/>
      <c r="E54" s="12" t="s">
        <v>35</v>
      </c>
      <c r="F54" s="12"/>
    </row>
    <row r="55" spans="1:6" s="1" customFormat="1" ht="12.75">
      <c r="A55" s="17"/>
      <c r="B55" s="12"/>
      <c r="C55" s="21"/>
      <c r="D55" s="21"/>
      <c r="E55" s="12" t="s">
        <v>36</v>
      </c>
      <c r="F55" s="12"/>
    </row>
    <row r="56" spans="1:6" s="1" customFormat="1" ht="12.75">
      <c r="A56" s="17"/>
      <c r="B56" s="12"/>
      <c r="C56" s="21"/>
      <c r="D56" s="21"/>
      <c r="E56" s="12" t="s">
        <v>37</v>
      </c>
      <c r="F56" s="12"/>
    </row>
    <row r="57" spans="1:6" s="1" customFormat="1" ht="12.75">
      <c r="A57" s="17"/>
      <c r="B57" s="12"/>
      <c r="C57" s="21"/>
      <c r="D57" s="21"/>
      <c r="E57" s="12"/>
      <c r="F57" s="12"/>
    </row>
    <row r="58" spans="1:6" s="1" customFormat="1" ht="12.75">
      <c r="A58" s="17"/>
      <c r="B58" s="12"/>
      <c r="C58" s="21"/>
      <c r="D58" s="21"/>
      <c r="E58" s="12"/>
      <c r="F58" s="12"/>
    </row>
    <row r="59" spans="1:6" s="1" customFormat="1" ht="12.75">
      <c r="A59" s="17"/>
      <c r="B59" s="12"/>
      <c r="C59" s="21"/>
      <c r="D59" s="21"/>
      <c r="E59" s="12"/>
      <c r="F59" s="12"/>
    </row>
    <row r="60" spans="1:6" s="1" customFormat="1" ht="12.75">
      <c r="A60" s="17"/>
      <c r="B60" s="12"/>
      <c r="C60" s="21"/>
      <c r="D60" s="21"/>
      <c r="E60" s="12"/>
      <c r="F60" s="12"/>
    </row>
    <row r="61" spans="1:6" s="1" customFormat="1" ht="12.75">
      <c r="A61" s="17"/>
      <c r="B61" s="12"/>
      <c r="C61" s="21"/>
      <c r="D61" s="21"/>
      <c r="E61" s="12"/>
      <c r="F61" s="12"/>
    </row>
    <row r="62" spans="1:7" ht="12.75">
      <c r="A62" s="23" t="s">
        <v>38</v>
      </c>
      <c r="B62" s="24"/>
      <c r="C62" s="24"/>
      <c r="D62" s="24"/>
      <c r="E62" s="25"/>
      <c r="F62" s="25"/>
      <c r="G62" s="26"/>
    </row>
    <row r="63" spans="1:7" ht="12.75">
      <c r="A63" s="23" t="s">
        <v>39</v>
      </c>
      <c r="B63" s="24"/>
      <c r="C63" s="24"/>
      <c r="D63" s="24"/>
      <c r="E63" s="24"/>
      <c r="F63" s="24"/>
      <c r="G63" s="26"/>
    </row>
    <row r="64" spans="1:7" ht="12.75">
      <c r="A64" s="23" t="s">
        <v>262</v>
      </c>
      <c r="B64" s="24"/>
      <c r="C64" s="24"/>
      <c r="D64" s="24"/>
      <c r="E64" s="24"/>
      <c r="F64" s="24"/>
      <c r="G64" s="26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26.25" thickBot="1">
      <c r="A67" s="27" t="s">
        <v>40</v>
      </c>
      <c r="B67" s="28" t="s">
        <v>41</v>
      </c>
      <c r="C67" s="28" t="s">
        <v>42</v>
      </c>
      <c r="D67" s="28" t="s">
        <v>43</v>
      </c>
      <c r="E67" s="28" t="s">
        <v>44</v>
      </c>
      <c r="F67" s="28" t="s">
        <v>45</v>
      </c>
    </row>
    <row r="68" spans="1:6" ht="13.5" thickBot="1">
      <c r="A68" s="142" t="s">
        <v>46</v>
      </c>
      <c r="B68" s="143">
        <v>2</v>
      </c>
      <c r="C68" s="143">
        <v>3</v>
      </c>
      <c r="D68" s="143">
        <v>4</v>
      </c>
      <c r="E68" s="143">
        <v>5</v>
      </c>
      <c r="F68" s="144">
        <v>6</v>
      </c>
    </row>
    <row r="69" spans="1:6" ht="13.5" thickBot="1">
      <c r="A69" s="159" t="s">
        <v>124</v>
      </c>
      <c r="B69" s="160"/>
      <c r="C69" s="43"/>
      <c r="D69" s="40" t="s">
        <v>123</v>
      </c>
      <c r="E69" s="32">
        <f>SUM(E70)</f>
        <v>20000</v>
      </c>
      <c r="F69" s="33">
        <v>136500</v>
      </c>
    </row>
    <row r="70" spans="1:6" ht="12.75">
      <c r="A70" s="157"/>
      <c r="B70" s="157" t="s">
        <v>125</v>
      </c>
      <c r="C70" s="44"/>
      <c r="D70" s="42" t="s">
        <v>126</v>
      </c>
      <c r="E70" s="34">
        <f>SUM(E71:E72)</f>
        <v>20000</v>
      </c>
      <c r="F70" s="34">
        <v>136500</v>
      </c>
    </row>
    <row r="71" spans="1:6" ht="22.5">
      <c r="A71" s="145"/>
      <c r="B71" s="145"/>
      <c r="C71" s="146" t="s">
        <v>127</v>
      </c>
      <c r="D71" s="147" t="s">
        <v>128</v>
      </c>
      <c r="E71" s="148">
        <v>132000</v>
      </c>
      <c r="F71" s="148">
        <v>132000</v>
      </c>
    </row>
    <row r="72" spans="1:6" ht="13.5" thickBot="1">
      <c r="A72" s="45"/>
      <c r="B72" s="45"/>
      <c r="C72" s="38" t="s">
        <v>129</v>
      </c>
      <c r="D72" s="37" t="s">
        <v>130</v>
      </c>
      <c r="E72" s="30">
        <v>-112000</v>
      </c>
      <c r="F72" s="30">
        <v>0</v>
      </c>
    </row>
    <row r="73" spans="1:6" ht="13.5" thickBot="1">
      <c r="A73" s="155">
        <v>600</v>
      </c>
      <c r="B73" s="78"/>
      <c r="C73" s="156"/>
      <c r="D73" s="79" t="s">
        <v>48</v>
      </c>
      <c r="E73" s="32">
        <f>SUM(E74)</f>
        <v>20000</v>
      </c>
      <c r="F73" s="33">
        <v>130800</v>
      </c>
    </row>
    <row r="74" spans="1:6" s="158" customFormat="1" ht="12.75">
      <c r="A74" s="44"/>
      <c r="B74" s="44">
        <v>60016</v>
      </c>
      <c r="C74" s="157"/>
      <c r="D74" s="42" t="s">
        <v>112</v>
      </c>
      <c r="E74" s="34">
        <f>SUM(E75)</f>
        <v>20000</v>
      </c>
      <c r="F74" s="34">
        <v>130800</v>
      </c>
    </row>
    <row r="75" spans="1:6" ht="45.75" thickBot="1">
      <c r="A75" s="45"/>
      <c r="B75" s="45"/>
      <c r="C75" s="38" t="s">
        <v>131</v>
      </c>
      <c r="D75" s="37" t="s">
        <v>132</v>
      </c>
      <c r="E75" s="30">
        <v>20000</v>
      </c>
      <c r="F75" s="30">
        <v>20000</v>
      </c>
    </row>
    <row r="76" spans="1:6" ht="13.5" thickBot="1">
      <c r="A76" s="155">
        <v>750</v>
      </c>
      <c r="B76" s="78"/>
      <c r="C76" s="156"/>
      <c r="D76" s="79" t="s">
        <v>133</v>
      </c>
      <c r="E76" s="32">
        <f>SUM(E77)</f>
        <v>7900</v>
      </c>
      <c r="F76" s="33">
        <v>41400</v>
      </c>
    </row>
    <row r="77" spans="1:6" s="158" customFormat="1" ht="12.75">
      <c r="A77" s="44"/>
      <c r="B77" s="44">
        <v>75095</v>
      </c>
      <c r="C77" s="157"/>
      <c r="D77" s="42" t="s">
        <v>126</v>
      </c>
      <c r="E77" s="34">
        <f>SUM(E78)</f>
        <v>7900</v>
      </c>
      <c r="F77" s="34">
        <v>9900</v>
      </c>
    </row>
    <row r="78" spans="1:6" ht="23.25" thickBot="1">
      <c r="A78" s="45"/>
      <c r="B78" s="45"/>
      <c r="C78" s="38" t="s">
        <v>134</v>
      </c>
      <c r="D78" s="37" t="s">
        <v>135</v>
      </c>
      <c r="E78" s="30">
        <v>7900</v>
      </c>
      <c r="F78" s="30">
        <v>7900</v>
      </c>
    </row>
    <row r="79" spans="1:6" ht="13.5" thickBot="1">
      <c r="A79" s="155">
        <v>758</v>
      </c>
      <c r="B79" s="78"/>
      <c r="C79" s="156"/>
      <c r="D79" s="79" t="s">
        <v>49</v>
      </c>
      <c r="E79" s="32">
        <f>SUM(E80)</f>
        <v>13726</v>
      </c>
      <c r="F79" s="33">
        <v>10574001</v>
      </c>
    </row>
    <row r="80" spans="1:6" s="158" customFormat="1" ht="12.75">
      <c r="A80" s="44"/>
      <c r="B80" s="44">
        <v>75814</v>
      </c>
      <c r="C80" s="157"/>
      <c r="D80" s="42" t="s">
        <v>97</v>
      </c>
      <c r="E80" s="34">
        <f>SUM(E81)</f>
        <v>13726</v>
      </c>
      <c r="F80" s="34">
        <v>113726</v>
      </c>
    </row>
    <row r="81" spans="1:6" ht="13.5" thickBot="1">
      <c r="A81" s="45"/>
      <c r="B81" s="45"/>
      <c r="C81" s="38" t="s">
        <v>99</v>
      </c>
      <c r="D81" s="37" t="s">
        <v>98</v>
      </c>
      <c r="E81" s="30">
        <v>13726</v>
      </c>
      <c r="F81" s="30">
        <v>113726</v>
      </c>
    </row>
    <row r="82" spans="1:6" ht="13.5" thickBot="1">
      <c r="A82" s="155">
        <v>801</v>
      </c>
      <c r="B82" s="78"/>
      <c r="C82" s="156"/>
      <c r="D82" s="79" t="s">
        <v>64</v>
      </c>
      <c r="E82" s="32">
        <f>SUM(E83)</f>
        <v>14620</v>
      </c>
      <c r="F82" s="33">
        <v>628562</v>
      </c>
    </row>
    <row r="83" spans="1:8" s="158" customFormat="1" ht="12.75">
      <c r="A83" s="44"/>
      <c r="B83" s="44">
        <v>80101</v>
      </c>
      <c r="C83" s="157"/>
      <c r="D83" s="42" t="s">
        <v>210</v>
      </c>
      <c r="E83" s="34">
        <f>SUM(E84)</f>
        <v>14620</v>
      </c>
      <c r="F83" s="34">
        <v>507660</v>
      </c>
      <c r="G83"/>
      <c r="H83"/>
    </row>
    <row r="84" spans="1:8" s="126" customFormat="1" ht="22.5">
      <c r="A84" s="192"/>
      <c r="B84" s="192"/>
      <c r="C84" s="193" t="s">
        <v>211</v>
      </c>
      <c r="D84" s="194" t="s">
        <v>212</v>
      </c>
      <c r="E84" s="195">
        <v>14620</v>
      </c>
      <c r="F84" s="195">
        <v>26660</v>
      </c>
      <c r="G84"/>
      <c r="H84"/>
    </row>
    <row r="85" spans="1:6" ht="12.75">
      <c r="A85" s="149" t="s">
        <v>53</v>
      </c>
      <c r="B85" s="150"/>
      <c r="C85" s="150"/>
      <c r="D85" s="151"/>
      <c r="E85" s="152">
        <f>SUM(E69,E73,E76,E79,E83)</f>
        <v>76246</v>
      </c>
      <c r="F85" s="152">
        <v>17593628</v>
      </c>
    </row>
    <row r="86" spans="1:7" ht="12.75">
      <c r="A86" s="153" t="s">
        <v>54</v>
      </c>
      <c r="B86" s="150"/>
      <c r="C86" s="150"/>
      <c r="D86" s="150"/>
      <c r="E86" s="154">
        <f>SUM(E85)</f>
        <v>76246</v>
      </c>
      <c r="F86" s="152">
        <v>22209804</v>
      </c>
      <c r="G86" s="127"/>
    </row>
    <row r="87" spans="1:6" ht="12.75">
      <c r="A87" s="115"/>
      <c r="B87" s="86"/>
      <c r="C87" s="86"/>
      <c r="D87" s="86"/>
      <c r="E87" s="116"/>
      <c r="F87" s="117"/>
    </row>
    <row r="88" spans="1:6" ht="12.75">
      <c r="A88" s="46"/>
      <c r="B88" s="16"/>
      <c r="C88" s="16"/>
      <c r="D88" s="16"/>
      <c r="E88" s="47" t="s">
        <v>34</v>
      </c>
      <c r="F88" s="47"/>
    </row>
    <row r="89" spans="1:6" ht="12.75">
      <c r="A89" s="46"/>
      <c r="B89" s="16"/>
      <c r="C89" s="16"/>
      <c r="D89" s="16"/>
      <c r="E89" s="47" t="s">
        <v>35</v>
      </c>
      <c r="F89" s="47"/>
    </row>
    <row r="90" spans="1:6" ht="12.75">
      <c r="A90" s="46"/>
      <c r="B90" s="16"/>
      <c r="C90" s="16"/>
      <c r="D90" s="16"/>
      <c r="E90" s="47" t="s">
        <v>36</v>
      </c>
      <c r="F90" s="47"/>
    </row>
    <row r="91" spans="1:6" ht="12.75">
      <c r="A91" s="46"/>
      <c r="B91" s="16"/>
      <c r="C91" s="16"/>
      <c r="D91" s="16"/>
      <c r="E91" s="47" t="s">
        <v>37</v>
      </c>
      <c r="F91" s="48"/>
    </row>
    <row r="92" spans="1:6" ht="12.75">
      <c r="A92" s="46"/>
      <c r="B92" s="16"/>
      <c r="C92" s="16"/>
      <c r="D92" s="16"/>
      <c r="E92" s="47"/>
      <c r="F92" s="48"/>
    </row>
    <row r="93" spans="1:6" ht="12.75">
      <c r="A93" s="46"/>
      <c r="B93" s="16"/>
      <c r="C93" s="16"/>
      <c r="D93" s="16"/>
      <c r="E93" s="47"/>
      <c r="F93" s="48"/>
    </row>
    <row r="94" spans="1:6" ht="12.75">
      <c r="A94" s="46"/>
      <c r="B94" s="16"/>
      <c r="C94" s="16"/>
      <c r="D94" s="16"/>
      <c r="E94" s="47"/>
      <c r="F94" s="48"/>
    </row>
    <row r="95" spans="1:6" ht="12.75">
      <c r="A95" s="46"/>
      <c r="B95" s="16"/>
      <c r="C95" s="16"/>
      <c r="D95" s="16"/>
      <c r="E95" s="47"/>
      <c r="F95" s="48"/>
    </row>
    <row r="96" spans="1:6" ht="12.75">
      <c r="A96" s="46"/>
      <c r="B96" s="16"/>
      <c r="C96" s="16"/>
      <c r="D96" s="16"/>
      <c r="E96" s="47"/>
      <c r="F96" s="48"/>
    </row>
    <row r="97" spans="1:6" ht="12.75">
      <c r="A97" s="46"/>
      <c r="B97" s="16"/>
      <c r="C97" s="16"/>
      <c r="D97" s="16"/>
      <c r="E97" s="47"/>
      <c r="F97" s="48"/>
    </row>
    <row r="98" spans="1:6" ht="12.75">
      <c r="A98" s="46"/>
      <c r="B98" s="16"/>
      <c r="C98" s="16"/>
      <c r="D98" s="16"/>
      <c r="E98" s="47"/>
      <c r="F98" s="48"/>
    </row>
    <row r="99" spans="1:6" ht="12.75">
      <c r="A99" s="46"/>
      <c r="B99" s="16"/>
      <c r="C99" s="16"/>
      <c r="D99" s="16"/>
      <c r="E99" s="47"/>
      <c r="F99" s="48"/>
    </row>
    <row r="100" spans="1:6" ht="12.75">
      <c r="A100" s="46"/>
      <c r="B100" s="16"/>
      <c r="C100" s="16"/>
      <c r="D100" s="16"/>
      <c r="E100" s="47"/>
      <c r="F100" s="48"/>
    </row>
    <row r="101" spans="1:6" ht="12.75">
      <c r="A101" s="46"/>
      <c r="B101" s="16"/>
      <c r="C101" s="16"/>
      <c r="D101" s="16"/>
      <c r="E101" s="47"/>
      <c r="F101" s="48"/>
    </row>
    <row r="102" spans="1:6" ht="12.75">
      <c r="A102" s="46"/>
      <c r="B102" s="16"/>
      <c r="C102" s="16"/>
      <c r="D102" s="16"/>
      <c r="E102" s="47"/>
      <c r="F102" s="48"/>
    </row>
    <row r="103" spans="1:6" ht="12.75">
      <c r="A103" s="46"/>
      <c r="B103" s="16"/>
      <c r="C103" s="16"/>
      <c r="D103" s="16"/>
      <c r="E103" s="47"/>
      <c r="F103" s="48"/>
    </row>
    <row r="104" spans="1:6" ht="12.75">
      <c r="A104" s="46"/>
      <c r="B104" s="16"/>
      <c r="C104" s="16"/>
      <c r="D104" s="16"/>
      <c r="E104" s="47"/>
      <c r="F104" s="48"/>
    </row>
    <row r="105" spans="1:6" ht="12.75">
      <c r="A105" s="46"/>
      <c r="B105" s="16"/>
      <c r="C105" s="16"/>
      <c r="D105" s="16"/>
      <c r="E105" s="47"/>
      <c r="F105" s="48"/>
    </row>
    <row r="106" spans="1:6" ht="12.75">
      <c r="A106" s="46"/>
      <c r="B106" s="16"/>
      <c r="C106" s="16"/>
      <c r="D106" s="16"/>
      <c r="E106" s="47"/>
      <c r="F106" s="48"/>
    </row>
    <row r="107" spans="1:6" ht="12.75">
      <c r="A107" s="46"/>
      <c r="B107" s="16"/>
      <c r="C107" s="16"/>
      <c r="D107" s="16"/>
      <c r="E107" s="47"/>
      <c r="F107" s="48"/>
    </row>
    <row r="108" spans="1:6" ht="12.75">
      <c r="A108" s="46"/>
      <c r="B108" s="16"/>
      <c r="C108" s="16"/>
      <c r="D108" s="16"/>
      <c r="E108" s="47"/>
      <c r="F108" s="48"/>
    </row>
    <row r="109" spans="1:6" ht="12.75">
      <c r="A109" s="46"/>
      <c r="B109" s="16"/>
      <c r="C109" s="16"/>
      <c r="D109" s="16"/>
      <c r="E109" s="47"/>
      <c r="F109" s="48"/>
    </row>
    <row r="110" spans="1:6" ht="12.75">
      <c r="A110" s="46"/>
      <c r="B110" s="16"/>
      <c r="C110" s="16"/>
      <c r="D110" s="16"/>
      <c r="E110" s="47"/>
      <c r="F110" s="48"/>
    </row>
    <row r="111" spans="1:6" ht="12.75">
      <c r="A111" s="46"/>
      <c r="B111" s="16"/>
      <c r="C111" s="16"/>
      <c r="D111" s="16"/>
      <c r="E111" s="47"/>
      <c r="F111" s="48"/>
    </row>
    <row r="112" spans="1:6" ht="12.75">
      <c r="A112" s="46"/>
      <c r="B112" s="16"/>
      <c r="C112" s="16"/>
      <c r="D112" s="16"/>
      <c r="E112" s="47"/>
      <c r="F112" s="48"/>
    </row>
    <row r="113" spans="1:6" ht="12.75">
      <c r="A113" s="46"/>
      <c r="B113" s="16"/>
      <c r="C113" s="16"/>
      <c r="D113" s="16"/>
      <c r="E113" s="47"/>
      <c r="F113" s="48"/>
    </row>
    <row r="114" spans="1:6" ht="12.75">
      <c r="A114" s="46"/>
      <c r="B114" s="16"/>
      <c r="C114" s="16"/>
      <c r="D114" s="16"/>
      <c r="E114" s="47"/>
      <c r="F114" s="48"/>
    </row>
    <row r="115" spans="1:6" ht="12.75">
      <c r="A115" s="46"/>
      <c r="B115" s="16"/>
      <c r="C115" s="16"/>
      <c r="D115" s="16"/>
      <c r="E115" s="47"/>
      <c r="F115" s="48"/>
    </row>
    <row r="116" spans="1:6" ht="12.75">
      <c r="A116" s="23" t="s">
        <v>114</v>
      </c>
      <c r="B116" s="24"/>
      <c r="C116" s="24"/>
      <c r="D116" s="24"/>
      <c r="E116" s="25"/>
      <c r="F116" s="25"/>
    </row>
    <row r="117" spans="1:6" ht="12.75">
      <c r="A117" s="23" t="s">
        <v>39</v>
      </c>
      <c r="B117" s="24"/>
      <c r="C117" s="24"/>
      <c r="D117" s="24"/>
      <c r="E117" s="24"/>
      <c r="F117" s="24"/>
    </row>
    <row r="118" spans="1:5" ht="13.5" thickBot="1">
      <c r="A118" s="49" t="s">
        <v>263</v>
      </c>
      <c r="B118" s="9"/>
      <c r="C118" s="10"/>
      <c r="D118" s="11"/>
      <c r="E118" s="9"/>
    </row>
    <row r="119" spans="1:6" ht="18.75" thickBot="1">
      <c r="A119" s="50" t="s">
        <v>40</v>
      </c>
      <c r="B119" s="51" t="s">
        <v>55</v>
      </c>
      <c r="C119" s="52" t="s">
        <v>42</v>
      </c>
      <c r="D119" s="53" t="s">
        <v>43</v>
      </c>
      <c r="E119" s="54" t="s">
        <v>177</v>
      </c>
      <c r="F119" s="55" t="s">
        <v>56</v>
      </c>
    </row>
    <row r="120" spans="1:6" ht="13.5" thickBot="1">
      <c r="A120" s="56" t="s">
        <v>46</v>
      </c>
      <c r="B120" s="57">
        <v>2</v>
      </c>
      <c r="C120" s="58" t="s">
        <v>57</v>
      </c>
      <c r="D120" s="59">
        <v>4</v>
      </c>
      <c r="E120" s="57">
        <v>5</v>
      </c>
      <c r="F120" s="60">
        <v>6</v>
      </c>
    </row>
    <row r="121" spans="1:6" ht="13.5" thickBot="1">
      <c r="A121" s="161"/>
      <c r="B121" s="61"/>
      <c r="C121" s="62"/>
      <c r="D121" s="63" t="s">
        <v>58</v>
      </c>
      <c r="E121" s="64">
        <f>SUM(E122,E131,E144,E163,E172)</f>
        <v>76246</v>
      </c>
      <c r="F121" s="65">
        <v>21837628</v>
      </c>
    </row>
    <row r="122" spans="1:6" ht="13.5" thickBot="1">
      <c r="A122" s="159" t="s">
        <v>124</v>
      </c>
      <c r="B122" s="207"/>
      <c r="C122" s="164"/>
      <c r="D122" s="70" t="s">
        <v>47</v>
      </c>
      <c r="E122" s="208">
        <f>SUM(E123)</f>
        <v>3000</v>
      </c>
      <c r="F122" s="209">
        <v>712560</v>
      </c>
    </row>
    <row r="123" spans="1:6" s="158" customFormat="1" ht="12.75">
      <c r="A123" s="210"/>
      <c r="B123" s="211" t="s">
        <v>125</v>
      </c>
      <c r="C123" s="183"/>
      <c r="D123" s="72" t="s">
        <v>126</v>
      </c>
      <c r="E123" s="212">
        <f>SUM(E124)</f>
        <v>3000</v>
      </c>
      <c r="F123" s="213">
        <v>15000</v>
      </c>
    </row>
    <row r="124" spans="1:6" ht="13.5" thickBot="1">
      <c r="A124" s="214"/>
      <c r="B124" s="215"/>
      <c r="C124" s="36" t="s">
        <v>136</v>
      </c>
      <c r="D124" s="29" t="s">
        <v>137</v>
      </c>
      <c r="E124" s="216">
        <v>3000</v>
      </c>
      <c r="F124" s="217">
        <v>12000</v>
      </c>
    </row>
    <row r="125" spans="1:6" ht="13.5" thickBot="1">
      <c r="A125" s="218" t="s">
        <v>161</v>
      </c>
      <c r="B125" s="69"/>
      <c r="C125" s="39"/>
      <c r="D125" s="70" t="s">
        <v>162</v>
      </c>
      <c r="E125" s="208">
        <f>SUM(E126)</f>
        <v>0</v>
      </c>
      <c r="F125" s="209">
        <f>SUM(F126)</f>
        <v>15000</v>
      </c>
    </row>
    <row r="126" spans="1:6" s="158" customFormat="1" ht="12.75">
      <c r="A126" s="210"/>
      <c r="B126" s="219">
        <v>50095</v>
      </c>
      <c r="C126" s="183"/>
      <c r="D126" s="72" t="s">
        <v>126</v>
      </c>
      <c r="E126" s="212">
        <f>SUM(E127:E130)</f>
        <v>0</v>
      </c>
      <c r="F126" s="213">
        <v>15000</v>
      </c>
    </row>
    <row r="127" spans="1:6" s="126" customFormat="1" ht="12.75">
      <c r="A127" s="220"/>
      <c r="B127" s="221"/>
      <c r="C127" s="41" t="s">
        <v>163</v>
      </c>
      <c r="D127" s="222" t="s">
        <v>183</v>
      </c>
      <c r="E127" s="223">
        <v>-500</v>
      </c>
      <c r="F127" s="224">
        <v>0</v>
      </c>
    </row>
    <row r="128" spans="1:6" s="126" customFormat="1" ht="12.75">
      <c r="A128" s="220"/>
      <c r="B128" s="221"/>
      <c r="C128" s="41" t="s">
        <v>164</v>
      </c>
      <c r="D128" s="222" t="s">
        <v>165</v>
      </c>
      <c r="E128" s="223">
        <v>-500</v>
      </c>
      <c r="F128" s="224">
        <v>0</v>
      </c>
    </row>
    <row r="129" spans="1:6" ht="12.75">
      <c r="A129" s="225"/>
      <c r="B129" s="226"/>
      <c r="C129" s="35" t="s">
        <v>144</v>
      </c>
      <c r="D129" s="67" t="s">
        <v>145</v>
      </c>
      <c r="E129" s="227">
        <v>-1000</v>
      </c>
      <c r="F129" s="228">
        <v>0</v>
      </c>
    </row>
    <row r="130" spans="1:6" ht="13.5" thickBot="1">
      <c r="A130" s="214"/>
      <c r="B130" s="215"/>
      <c r="C130" s="36" t="s">
        <v>136</v>
      </c>
      <c r="D130" s="29" t="s">
        <v>137</v>
      </c>
      <c r="E130" s="216">
        <v>2000</v>
      </c>
      <c r="F130" s="217">
        <v>13000</v>
      </c>
    </row>
    <row r="131" spans="1:6" ht="13.5" thickBot="1">
      <c r="A131" s="159" t="s">
        <v>111</v>
      </c>
      <c r="B131" s="207"/>
      <c r="C131" s="164"/>
      <c r="D131" s="70" t="s">
        <v>48</v>
      </c>
      <c r="E131" s="208">
        <f>SUM(E132)</f>
        <v>20000</v>
      </c>
      <c r="F131" s="209">
        <v>3828361</v>
      </c>
    </row>
    <row r="132" spans="1:6" ht="12.75">
      <c r="A132" s="220"/>
      <c r="B132" s="219">
        <v>60016</v>
      </c>
      <c r="C132" s="183"/>
      <c r="D132" s="72" t="s">
        <v>112</v>
      </c>
      <c r="E132" s="212">
        <f>SUM(E133)</f>
        <v>20000</v>
      </c>
      <c r="F132" s="213">
        <v>3631718</v>
      </c>
    </row>
    <row r="133" spans="1:6" ht="13.5" thickBot="1">
      <c r="A133" s="214"/>
      <c r="B133" s="215"/>
      <c r="C133" s="36" t="s">
        <v>61</v>
      </c>
      <c r="D133" s="29" t="s">
        <v>62</v>
      </c>
      <c r="E133" s="216">
        <v>20000</v>
      </c>
      <c r="F133" s="217">
        <v>376800</v>
      </c>
    </row>
    <row r="134" spans="1:6" s="182" customFormat="1" ht="13.5" thickBot="1">
      <c r="A134" s="218" t="s">
        <v>166</v>
      </c>
      <c r="B134" s="69"/>
      <c r="C134" s="39"/>
      <c r="D134" s="70" t="s">
        <v>133</v>
      </c>
      <c r="E134" s="208">
        <f>SUM(E135,E137)</f>
        <v>0</v>
      </c>
      <c r="F134" s="209">
        <v>3015610</v>
      </c>
    </row>
    <row r="135" spans="1:6" s="158" customFormat="1" ht="12.75">
      <c r="A135" s="210"/>
      <c r="B135" s="219">
        <v>75075</v>
      </c>
      <c r="C135" s="183"/>
      <c r="D135" s="72" t="s">
        <v>168</v>
      </c>
      <c r="E135" s="212">
        <f>SUM(E136)</f>
        <v>5000</v>
      </c>
      <c r="F135" s="213">
        <v>24000</v>
      </c>
    </row>
    <row r="136" spans="1:6" ht="12.75">
      <c r="A136" s="225"/>
      <c r="B136" s="226"/>
      <c r="C136" s="35" t="s">
        <v>136</v>
      </c>
      <c r="D136" s="29" t="s">
        <v>137</v>
      </c>
      <c r="E136" s="227">
        <v>5000</v>
      </c>
      <c r="F136" s="228">
        <v>20000</v>
      </c>
    </row>
    <row r="137" spans="1:6" s="158" customFormat="1" ht="12.75">
      <c r="A137" s="229"/>
      <c r="B137" s="230">
        <v>75095</v>
      </c>
      <c r="C137" s="184"/>
      <c r="D137" s="167" t="s">
        <v>126</v>
      </c>
      <c r="E137" s="231">
        <f>SUM(E138:E139)</f>
        <v>-5000</v>
      </c>
      <c r="F137" s="232">
        <v>76455</v>
      </c>
    </row>
    <row r="138" spans="1:6" ht="12.75">
      <c r="A138" s="225"/>
      <c r="B138" s="226"/>
      <c r="C138" s="35" t="s">
        <v>167</v>
      </c>
      <c r="D138" s="67" t="s">
        <v>169</v>
      </c>
      <c r="E138" s="227">
        <v>2000</v>
      </c>
      <c r="F138" s="228">
        <v>3000</v>
      </c>
    </row>
    <row r="139" spans="1:6" ht="13.5" thickBot="1">
      <c r="A139" s="214"/>
      <c r="B139" s="215"/>
      <c r="C139" s="36" t="s">
        <v>136</v>
      </c>
      <c r="D139" s="29" t="s">
        <v>137</v>
      </c>
      <c r="E139" s="216">
        <v>-7000</v>
      </c>
      <c r="F139" s="217">
        <v>13000</v>
      </c>
    </row>
    <row r="140" spans="1:6" ht="23.25" thickBot="1">
      <c r="A140" s="218" t="s">
        <v>213</v>
      </c>
      <c r="B140" s="69"/>
      <c r="C140" s="39"/>
      <c r="D140" s="70" t="s">
        <v>204</v>
      </c>
      <c r="E140" s="208">
        <f>SUM(E141)</f>
        <v>0</v>
      </c>
      <c r="F140" s="209">
        <v>263000</v>
      </c>
    </row>
    <row r="141" spans="1:6" s="158" customFormat="1" ht="12.75">
      <c r="A141" s="210"/>
      <c r="B141" s="219">
        <v>75412</v>
      </c>
      <c r="C141" s="183"/>
      <c r="D141" s="72" t="s">
        <v>201</v>
      </c>
      <c r="E141" s="212">
        <f>SUM(E142:E143)</f>
        <v>0</v>
      </c>
      <c r="F141" s="213">
        <v>262000</v>
      </c>
    </row>
    <row r="142" spans="1:6" s="126" customFormat="1" ht="33.75">
      <c r="A142" s="220"/>
      <c r="B142" s="221"/>
      <c r="C142" s="41" t="s">
        <v>214</v>
      </c>
      <c r="D142" s="222" t="s">
        <v>195</v>
      </c>
      <c r="E142" s="223">
        <v>-10000</v>
      </c>
      <c r="F142" s="224">
        <v>20000</v>
      </c>
    </row>
    <row r="143" spans="1:6" ht="13.5" thickBot="1">
      <c r="A143" s="214"/>
      <c r="B143" s="215"/>
      <c r="C143" s="36" t="s">
        <v>144</v>
      </c>
      <c r="D143" s="29" t="s">
        <v>145</v>
      </c>
      <c r="E143" s="216">
        <v>10000</v>
      </c>
      <c r="F143" s="217">
        <v>64000</v>
      </c>
    </row>
    <row r="144" spans="1:6" ht="13.5" thickBot="1">
      <c r="A144" s="74" t="s">
        <v>63</v>
      </c>
      <c r="B144" s="31"/>
      <c r="C144" s="39"/>
      <c r="D144" s="70" t="s">
        <v>64</v>
      </c>
      <c r="E144" s="75">
        <f>SUM(E145,E149)</f>
        <v>22180</v>
      </c>
      <c r="F144" s="76">
        <v>9689529</v>
      </c>
    </row>
    <row r="145" spans="1:6" ht="12.75">
      <c r="A145" s="197"/>
      <c r="B145" s="198">
        <v>80101</v>
      </c>
      <c r="C145" s="199"/>
      <c r="D145" s="200" t="s">
        <v>210</v>
      </c>
      <c r="E145" s="201">
        <f>SUM(E146:E148)</f>
        <v>14620</v>
      </c>
      <c r="F145" s="202">
        <v>5123957</v>
      </c>
    </row>
    <row r="146" spans="1:6" ht="12.75">
      <c r="A146" s="196"/>
      <c r="B146" s="206"/>
      <c r="C146" s="35" t="s">
        <v>215</v>
      </c>
      <c r="D146" s="67" t="s">
        <v>216</v>
      </c>
      <c r="E146" s="162">
        <v>12250</v>
      </c>
      <c r="F146" s="163">
        <v>2916896</v>
      </c>
    </row>
    <row r="147" spans="1:6" ht="12.75">
      <c r="A147" s="196"/>
      <c r="B147" s="206"/>
      <c r="C147" s="35" t="s">
        <v>163</v>
      </c>
      <c r="D147" s="67" t="s">
        <v>183</v>
      </c>
      <c r="E147" s="162">
        <v>2070</v>
      </c>
      <c r="F147" s="163">
        <v>564432</v>
      </c>
    </row>
    <row r="148" spans="1:6" ht="12.75">
      <c r="A148" s="196"/>
      <c r="B148" s="206"/>
      <c r="C148" s="35" t="s">
        <v>164</v>
      </c>
      <c r="D148" s="67" t="s">
        <v>165</v>
      </c>
      <c r="E148" s="162">
        <v>300</v>
      </c>
      <c r="F148" s="163">
        <v>79466</v>
      </c>
    </row>
    <row r="149" spans="1:6" ht="12.75">
      <c r="A149" s="203"/>
      <c r="B149" s="204">
        <v>80104</v>
      </c>
      <c r="C149" s="183"/>
      <c r="D149" s="72" t="s">
        <v>138</v>
      </c>
      <c r="E149" s="165">
        <f>SUM(E150:E150)</f>
        <v>7560</v>
      </c>
      <c r="F149" s="205">
        <v>971849</v>
      </c>
    </row>
    <row r="150" spans="1:6" ht="33.75">
      <c r="A150" s="233"/>
      <c r="B150" s="234"/>
      <c r="C150" s="36" t="s">
        <v>139</v>
      </c>
      <c r="D150" s="29" t="s">
        <v>140</v>
      </c>
      <c r="E150" s="77">
        <v>7560</v>
      </c>
      <c r="F150" s="170">
        <v>25740</v>
      </c>
    </row>
    <row r="151" spans="1:6" s="126" customFormat="1" ht="12.75">
      <c r="A151" s="196" t="s">
        <v>224</v>
      </c>
      <c r="B151" s="206"/>
      <c r="C151" s="35"/>
      <c r="D151" s="241" t="s">
        <v>225</v>
      </c>
      <c r="E151" s="242"/>
      <c r="F151" s="243">
        <v>1103797</v>
      </c>
    </row>
    <row r="152" spans="1:6" ht="12.75">
      <c r="A152" s="184"/>
      <c r="B152" s="235">
        <v>85219</v>
      </c>
      <c r="C152" s="35"/>
      <c r="D152" s="167" t="s">
        <v>226</v>
      </c>
      <c r="E152" s="168">
        <f>SUM(E153:E155)</f>
        <v>0</v>
      </c>
      <c r="F152" s="169">
        <v>549655</v>
      </c>
    </row>
    <row r="153" spans="1:6" ht="12.75">
      <c r="A153" s="184"/>
      <c r="B153" s="235"/>
      <c r="C153" s="35" t="s">
        <v>167</v>
      </c>
      <c r="D153" s="29" t="s">
        <v>169</v>
      </c>
      <c r="E153" s="162">
        <v>1000</v>
      </c>
      <c r="F153" s="163">
        <v>7000</v>
      </c>
    </row>
    <row r="154" spans="1:6" ht="12.75">
      <c r="A154" s="184"/>
      <c r="B154" s="235"/>
      <c r="C154" s="35" t="s">
        <v>59</v>
      </c>
      <c r="D154" s="29" t="s">
        <v>60</v>
      </c>
      <c r="E154" s="162">
        <v>-3000</v>
      </c>
      <c r="F154" s="163">
        <v>2000</v>
      </c>
    </row>
    <row r="155" spans="1:6" ht="13.5" thickBot="1">
      <c r="A155" s="237"/>
      <c r="B155" s="198"/>
      <c r="C155" s="238" t="s">
        <v>136</v>
      </c>
      <c r="D155" s="29" t="s">
        <v>137</v>
      </c>
      <c r="E155" s="239">
        <v>2000</v>
      </c>
      <c r="F155" s="240">
        <v>7000</v>
      </c>
    </row>
    <row r="156" spans="1:6" s="126" customFormat="1" ht="13.5" thickBot="1">
      <c r="A156" s="74" t="s">
        <v>170</v>
      </c>
      <c r="B156" s="31"/>
      <c r="C156" s="164"/>
      <c r="D156" s="70" t="s">
        <v>176</v>
      </c>
      <c r="E156" s="185">
        <f>SUM(E157,E159,E161)</f>
        <v>0</v>
      </c>
      <c r="F156" s="76">
        <v>1321000</v>
      </c>
    </row>
    <row r="157" spans="1:6" ht="12.75">
      <c r="A157" s="183"/>
      <c r="B157" s="204">
        <v>90002</v>
      </c>
      <c r="C157" s="41"/>
      <c r="D157" s="72" t="s">
        <v>172</v>
      </c>
      <c r="E157" s="165">
        <f>SUM(E158)</f>
        <v>5000</v>
      </c>
      <c r="F157" s="166">
        <v>48000</v>
      </c>
    </row>
    <row r="158" spans="1:6" ht="12.75">
      <c r="A158" s="184"/>
      <c r="B158" s="235"/>
      <c r="C158" s="35" t="s">
        <v>136</v>
      </c>
      <c r="D158" s="29" t="s">
        <v>137</v>
      </c>
      <c r="E158" s="162">
        <v>5000</v>
      </c>
      <c r="F158" s="163">
        <v>45000</v>
      </c>
    </row>
    <row r="159" spans="1:6" ht="12.75">
      <c r="A159" s="184"/>
      <c r="B159" s="235">
        <v>90004</v>
      </c>
      <c r="C159" s="35"/>
      <c r="D159" s="167" t="s">
        <v>173</v>
      </c>
      <c r="E159" s="168">
        <f>SUM(E160)</f>
        <v>5000</v>
      </c>
      <c r="F159" s="169">
        <v>45000</v>
      </c>
    </row>
    <row r="160" spans="1:6" ht="12.75">
      <c r="A160" s="184"/>
      <c r="B160" s="235"/>
      <c r="C160" s="35" t="s">
        <v>136</v>
      </c>
      <c r="D160" s="29" t="s">
        <v>137</v>
      </c>
      <c r="E160" s="162">
        <v>5000</v>
      </c>
      <c r="F160" s="163">
        <v>45000</v>
      </c>
    </row>
    <row r="161" spans="1:6" ht="12.75">
      <c r="A161" s="184"/>
      <c r="B161" s="235">
        <v>90015</v>
      </c>
      <c r="C161" s="35"/>
      <c r="D161" s="167" t="s">
        <v>174</v>
      </c>
      <c r="E161" s="168">
        <f>SUM(E162)</f>
        <v>-10000</v>
      </c>
      <c r="F161" s="169">
        <v>490000</v>
      </c>
    </row>
    <row r="162" spans="1:6" ht="13.5" thickBot="1">
      <c r="A162" s="233"/>
      <c r="B162" s="234"/>
      <c r="C162" s="36" t="s">
        <v>171</v>
      </c>
      <c r="D162" s="29" t="s">
        <v>175</v>
      </c>
      <c r="E162" s="77">
        <v>-10000</v>
      </c>
      <c r="F162" s="170">
        <v>290000</v>
      </c>
    </row>
    <row r="163" spans="1:6" s="126" customFormat="1" ht="13.5" thickBot="1">
      <c r="A163" s="74" t="s">
        <v>141</v>
      </c>
      <c r="B163" s="31"/>
      <c r="C163" s="164"/>
      <c r="D163" s="70" t="s">
        <v>142</v>
      </c>
      <c r="E163" s="75">
        <f>SUM(E164,E167)</f>
        <v>26066</v>
      </c>
      <c r="F163" s="76">
        <v>639732</v>
      </c>
    </row>
    <row r="164" spans="1:6" ht="12.75">
      <c r="A164" s="183"/>
      <c r="B164" s="204">
        <v>92109</v>
      </c>
      <c r="C164" s="41"/>
      <c r="D164" s="72" t="s">
        <v>143</v>
      </c>
      <c r="E164" s="165">
        <f>SUM(E165:E166)</f>
        <v>16066</v>
      </c>
      <c r="F164" s="166">
        <v>284827</v>
      </c>
    </row>
    <row r="165" spans="1:6" ht="12.75">
      <c r="A165" s="184"/>
      <c r="B165" s="235"/>
      <c r="C165" s="35" t="s">
        <v>144</v>
      </c>
      <c r="D165" s="67" t="s">
        <v>145</v>
      </c>
      <c r="E165" s="162">
        <v>3166</v>
      </c>
      <c r="F165" s="163">
        <v>27000</v>
      </c>
    </row>
    <row r="166" spans="1:6" ht="12.75">
      <c r="A166" s="184"/>
      <c r="B166" s="235"/>
      <c r="C166" s="35" t="s">
        <v>136</v>
      </c>
      <c r="D166" s="67" t="s">
        <v>146</v>
      </c>
      <c r="E166" s="162">
        <v>12900</v>
      </c>
      <c r="F166" s="163">
        <v>91700</v>
      </c>
    </row>
    <row r="167" spans="1:6" ht="12.75">
      <c r="A167" s="184"/>
      <c r="B167" s="235">
        <v>92116</v>
      </c>
      <c r="C167" s="35"/>
      <c r="D167" s="167" t="s">
        <v>147</v>
      </c>
      <c r="E167" s="168">
        <f>SUM(E168)</f>
        <v>10000</v>
      </c>
      <c r="F167" s="169">
        <v>337905</v>
      </c>
    </row>
    <row r="168" spans="1:6" ht="12.75">
      <c r="A168" s="184"/>
      <c r="B168" s="235"/>
      <c r="C168" s="35" t="s">
        <v>59</v>
      </c>
      <c r="D168" s="67" t="s">
        <v>60</v>
      </c>
      <c r="E168" s="162">
        <v>10000</v>
      </c>
      <c r="F168" s="163">
        <v>10000</v>
      </c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3.5" thickBot="1">
      <c r="A171"/>
      <c r="B171"/>
      <c r="C171"/>
      <c r="D171"/>
      <c r="E171"/>
      <c r="F171"/>
    </row>
    <row r="172" spans="1:6" ht="13.5" thickBot="1">
      <c r="A172" s="236" t="s">
        <v>50</v>
      </c>
      <c r="B172" s="78"/>
      <c r="C172" s="78"/>
      <c r="D172" s="79" t="s">
        <v>51</v>
      </c>
      <c r="E172" s="71">
        <f>SUM(E173)</f>
        <v>5000</v>
      </c>
      <c r="F172" s="80">
        <v>328450</v>
      </c>
    </row>
    <row r="173" spans="1:6" ht="12.75">
      <c r="A173" s="183"/>
      <c r="B173" s="44">
        <v>92605</v>
      </c>
      <c r="C173" s="44"/>
      <c r="D173" s="42" t="s">
        <v>52</v>
      </c>
      <c r="E173" s="73">
        <f>SUM(E174:E174)</f>
        <v>5000</v>
      </c>
      <c r="F173" s="73">
        <v>162450</v>
      </c>
    </row>
    <row r="174" spans="1:6" ht="13.5" thickBot="1">
      <c r="A174" s="233"/>
      <c r="B174" s="244"/>
      <c r="C174" s="36" t="s">
        <v>144</v>
      </c>
      <c r="D174" s="29" t="s">
        <v>145</v>
      </c>
      <c r="E174" s="245">
        <v>5000</v>
      </c>
      <c r="F174" s="245">
        <v>18100</v>
      </c>
    </row>
    <row r="175" spans="1:6" ht="13.5" thickBot="1">
      <c r="A175" s="247"/>
      <c r="B175" s="246"/>
      <c r="C175" s="164"/>
      <c r="D175" s="63" t="s">
        <v>227</v>
      </c>
      <c r="E175" s="248"/>
      <c r="F175" s="80">
        <v>4616176</v>
      </c>
    </row>
    <row r="176" spans="1:6" ht="13.5" thickBot="1">
      <c r="A176" s="74" t="s">
        <v>224</v>
      </c>
      <c r="B176" s="246"/>
      <c r="C176" s="164"/>
      <c r="D176" s="70" t="s">
        <v>225</v>
      </c>
      <c r="E176" s="71">
        <f>SUM(E177)</f>
        <v>0</v>
      </c>
      <c r="F176" s="80">
        <v>4482104</v>
      </c>
    </row>
    <row r="177" spans="1:6" ht="32.25">
      <c r="A177" s="183"/>
      <c r="B177" s="44">
        <v>85212</v>
      </c>
      <c r="C177" s="41"/>
      <c r="D177" s="72" t="s">
        <v>260</v>
      </c>
      <c r="E177" s="73">
        <f>SUM(E178:E179)</f>
        <v>0</v>
      </c>
      <c r="F177" s="73">
        <v>4266800</v>
      </c>
    </row>
    <row r="178" spans="1:6" ht="12.75">
      <c r="A178" s="184"/>
      <c r="B178" s="110"/>
      <c r="C178" s="35" t="s">
        <v>144</v>
      </c>
      <c r="D178" s="29" t="s">
        <v>145</v>
      </c>
      <c r="E178" s="66">
        <v>-3000</v>
      </c>
      <c r="F178" s="66">
        <v>2000</v>
      </c>
    </row>
    <row r="179" spans="1:6" ht="13.5" thickBot="1">
      <c r="A179" s="233"/>
      <c r="B179" s="244"/>
      <c r="C179" s="36" t="s">
        <v>136</v>
      </c>
      <c r="D179" s="67" t="s">
        <v>146</v>
      </c>
      <c r="E179" s="245">
        <v>3000</v>
      </c>
      <c r="F179" s="245">
        <v>10500</v>
      </c>
    </row>
    <row r="180" spans="1:6" ht="13.5" thickBot="1">
      <c r="A180" s="68" t="s">
        <v>65</v>
      </c>
      <c r="B180" s="69"/>
      <c r="C180" s="39"/>
      <c r="D180" s="31" t="s">
        <v>66</v>
      </c>
      <c r="E180" s="81">
        <f>SUM(E172,E163,E144,E131,E122)</f>
        <v>76246</v>
      </c>
      <c r="F180" s="82">
        <v>26453804</v>
      </c>
    </row>
    <row r="181" spans="1:6" ht="12.75">
      <c r="A181" s="83"/>
      <c r="B181" s="84"/>
      <c r="C181" s="85"/>
      <c r="D181" s="24"/>
      <c r="E181" s="249"/>
      <c r="F181" s="249"/>
    </row>
    <row r="182" spans="1:6" ht="12.75">
      <c r="A182" s="83"/>
      <c r="B182" s="84"/>
      <c r="C182" s="85"/>
      <c r="D182" s="24"/>
      <c r="E182" s="249"/>
      <c r="F182" s="249"/>
    </row>
    <row r="183" spans="1:6" ht="12.75">
      <c r="A183" s="83"/>
      <c r="B183" s="84"/>
      <c r="C183" s="85"/>
      <c r="D183" s="24"/>
      <c r="E183" s="249"/>
      <c r="F183" s="249"/>
    </row>
    <row r="184" spans="1:6" ht="12.75">
      <c r="A184" s="83"/>
      <c r="B184" s="84"/>
      <c r="C184" s="85"/>
      <c r="D184" s="86"/>
      <c r="E184" s="12" t="s">
        <v>34</v>
      </c>
      <c r="F184" s="12"/>
    </row>
    <row r="185" spans="1:6" ht="12.75">
      <c r="A185" s="83"/>
      <c r="B185" s="84"/>
      <c r="C185" s="85"/>
      <c r="D185" s="86"/>
      <c r="E185" s="12" t="s">
        <v>35</v>
      </c>
      <c r="F185" s="12"/>
    </row>
    <row r="186" spans="1:6" ht="12.75">
      <c r="A186" s="83"/>
      <c r="B186" s="84"/>
      <c r="C186" s="85"/>
      <c r="D186" s="86"/>
      <c r="E186" s="12" t="s">
        <v>217</v>
      </c>
      <c r="F186" s="12"/>
    </row>
    <row r="187" spans="1:6" ht="12.75">
      <c r="A187" s="83"/>
      <c r="B187" s="84"/>
      <c r="C187" s="85"/>
      <c r="D187" s="86"/>
      <c r="E187" s="47" t="s">
        <v>37</v>
      </c>
      <c r="F187" s="12"/>
    </row>
    <row r="188" spans="1:6" ht="12.75">
      <c r="A188" s="83"/>
      <c r="B188" s="84"/>
      <c r="C188" s="85"/>
      <c r="D188" s="86"/>
      <c r="E188" s="12"/>
      <c r="F188" s="12"/>
    </row>
    <row r="189" spans="1:6" ht="12.75">
      <c r="A189" s="83"/>
      <c r="B189" s="84"/>
      <c r="C189" s="85"/>
      <c r="D189" s="86"/>
      <c r="E189" s="12"/>
      <c r="F189" s="12"/>
    </row>
    <row r="190" spans="1:6" ht="12.75">
      <c r="A190" s="83"/>
      <c r="B190" s="84"/>
      <c r="C190" s="85"/>
      <c r="D190" s="86"/>
      <c r="E190" s="12"/>
      <c r="F190" s="12"/>
    </row>
    <row r="191" spans="1:6" ht="12.75">
      <c r="A191" s="83"/>
      <c r="B191" s="84"/>
      <c r="C191" s="85"/>
      <c r="D191" s="86"/>
      <c r="E191" s="12"/>
      <c r="F191" s="12"/>
    </row>
    <row r="192" spans="1:6" ht="12.75">
      <c r="A192" s="83"/>
      <c r="B192" s="84"/>
      <c r="C192" s="85"/>
      <c r="D192" s="86"/>
      <c r="E192" s="12"/>
      <c r="F192" s="12"/>
    </row>
    <row r="193" spans="1:6" ht="12.75">
      <c r="A193" s="83"/>
      <c r="B193" s="84"/>
      <c r="C193" s="85"/>
      <c r="D193" s="86"/>
      <c r="E193" s="12"/>
      <c r="F193" s="12"/>
    </row>
    <row r="194" spans="1:6" ht="12.75">
      <c r="A194" s="83"/>
      <c r="B194" s="84"/>
      <c r="C194" s="85"/>
      <c r="D194" s="86"/>
      <c r="E194" s="12"/>
      <c r="F194" s="12"/>
    </row>
    <row r="195" spans="1:6" ht="12.75">
      <c r="A195" s="83"/>
      <c r="B195" s="84"/>
      <c r="C195" s="85"/>
      <c r="D195" s="86"/>
      <c r="E195" s="12"/>
      <c r="F195" s="12"/>
    </row>
    <row r="196" spans="1:6" ht="12.75">
      <c r="A196" s="83"/>
      <c r="B196" s="84"/>
      <c r="C196" s="85"/>
      <c r="D196" s="86"/>
      <c r="E196" s="12"/>
      <c r="F196" s="12"/>
    </row>
    <row r="197" spans="1:6" ht="12.75">
      <c r="A197" s="83"/>
      <c r="B197" s="84"/>
      <c r="C197" s="85"/>
      <c r="D197" s="86"/>
      <c r="E197" s="12"/>
      <c r="F197" s="12"/>
    </row>
    <row r="198" spans="1:6" ht="12.75">
      <c r="A198" s="83"/>
      <c r="B198" s="84"/>
      <c r="C198" s="85"/>
      <c r="D198" s="86"/>
      <c r="E198" s="12"/>
      <c r="F198" s="12"/>
    </row>
    <row r="199" spans="1:6" ht="12.75">
      <c r="A199" s="83"/>
      <c r="B199" s="84"/>
      <c r="C199" s="85"/>
      <c r="D199" s="86"/>
      <c r="E199" s="12"/>
      <c r="F199" s="12"/>
    </row>
    <row r="200" spans="1:6" ht="12.75">
      <c r="A200" s="83"/>
      <c r="B200" s="84"/>
      <c r="C200" s="85"/>
      <c r="D200" s="86"/>
      <c r="E200" s="12"/>
      <c r="F200" s="12"/>
    </row>
    <row r="201" spans="1:6" ht="12.75">
      <c r="A201" s="83"/>
      <c r="B201" s="84"/>
      <c r="C201" s="85"/>
      <c r="D201" s="86"/>
      <c r="E201" s="12"/>
      <c r="F201" s="12"/>
    </row>
    <row r="202" spans="1:6" ht="12.75">
      <c r="A202" s="83"/>
      <c r="B202" s="84"/>
      <c r="C202" s="85"/>
      <c r="D202" s="86"/>
      <c r="E202" s="12"/>
      <c r="F202" s="12"/>
    </row>
    <row r="203" spans="1:6" ht="12.75">
      <c r="A203" s="83"/>
      <c r="B203" s="84"/>
      <c r="C203" s="85"/>
      <c r="D203" s="86"/>
      <c r="E203" s="12"/>
      <c r="F203" s="12"/>
    </row>
    <row r="204" spans="1:6" ht="12.75">
      <c r="A204" s="83"/>
      <c r="B204" s="84"/>
      <c r="C204" s="85"/>
      <c r="D204" s="86"/>
      <c r="E204" s="12"/>
      <c r="F204" s="12"/>
    </row>
    <row r="205" spans="1:6" ht="12.75">
      <c r="A205" s="83"/>
      <c r="B205" s="84"/>
      <c r="C205" s="85"/>
      <c r="D205" s="86"/>
      <c r="E205" s="12"/>
      <c r="F205" s="12"/>
    </row>
    <row r="206" spans="1:6" ht="12.75">
      <c r="A206" s="83"/>
      <c r="B206" s="84"/>
      <c r="C206" s="85"/>
      <c r="D206" s="86"/>
      <c r="E206" s="12"/>
      <c r="F206" s="12"/>
    </row>
    <row r="207" spans="1:6" ht="12.75">
      <c r="A207" s="83"/>
      <c r="B207" s="84"/>
      <c r="C207" s="85"/>
      <c r="D207" s="86"/>
      <c r="E207" s="12"/>
      <c r="F207" s="12"/>
    </row>
    <row r="208" spans="1:6" ht="12.75">
      <c r="A208" s="83"/>
      <c r="B208" s="84"/>
      <c r="C208" s="85"/>
      <c r="D208" s="86"/>
      <c r="E208" s="12"/>
      <c r="F208" s="12"/>
    </row>
    <row r="209" spans="1:6" ht="12.75">
      <c r="A209" s="83"/>
      <c r="B209" s="84"/>
      <c r="C209" s="85"/>
      <c r="D209" s="86"/>
      <c r="E209" s="12"/>
      <c r="F209" s="12"/>
    </row>
    <row r="210" spans="1:6" ht="12.75">
      <c r="A210" s="83"/>
      <c r="B210" s="84"/>
      <c r="C210" s="85"/>
      <c r="D210" s="86"/>
      <c r="E210" s="12"/>
      <c r="F210" s="12"/>
    </row>
    <row r="211" spans="1:6" ht="12.75">
      <c r="A211" s="83"/>
      <c r="B211" s="84"/>
      <c r="C211" s="85"/>
      <c r="D211" s="86"/>
      <c r="E211" s="12"/>
      <c r="F211" s="12"/>
    </row>
    <row r="212" spans="1:6" ht="12.75">
      <c r="A212" s="83"/>
      <c r="B212" s="84"/>
      <c r="C212" s="85"/>
      <c r="D212" s="86"/>
      <c r="E212" s="12"/>
      <c r="F212" s="12"/>
    </row>
    <row r="213" spans="1:6" ht="12.75">
      <c r="A213" s="83"/>
      <c r="B213" s="84"/>
      <c r="C213" s="85"/>
      <c r="D213" s="86"/>
      <c r="E213" s="12"/>
      <c r="F213" s="12"/>
    </row>
    <row r="214" spans="1:6" ht="12.75">
      <c r="A214" s="83"/>
      <c r="B214" s="84"/>
      <c r="C214" s="85"/>
      <c r="D214" s="86"/>
      <c r="E214" s="12"/>
      <c r="F214" s="12"/>
    </row>
    <row r="215" spans="1:6" ht="12.75">
      <c r="A215" s="83"/>
      <c r="B215" s="84"/>
      <c r="C215" s="85"/>
      <c r="D215" s="86"/>
      <c r="E215" s="12"/>
      <c r="F215" s="12"/>
    </row>
    <row r="216" spans="1:6" ht="12.75">
      <c r="A216" s="83"/>
      <c r="B216" s="84"/>
      <c r="C216" s="85"/>
      <c r="D216" s="86"/>
      <c r="E216" s="12"/>
      <c r="F216" s="12"/>
    </row>
    <row r="217" spans="1:6" ht="12.75">
      <c r="A217" s="83"/>
      <c r="B217" s="84"/>
      <c r="C217" s="85"/>
      <c r="D217" s="86"/>
      <c r="E217" s="12"/>
      <c r="F217" s="12"/>
    </row>
    <row r="218" spans="1:6" ht="12.75">
      <c r="A218" s="83"/>
      <c r="B218" s="84"/>
      <c r="C218" s="85"/>
      <c r="D218" s="86"/>
      <c r="E218" s="12"/>
      <c r="F218" s="12"/>
    </row>
    <row r="219" spans="1:6" ht="12.75">
      <c r="A219" s="83"/>
      <c r="B219" s="84"/>
      <c r="C219" s="85"/>
      <c r="D219" s="86"/>
      <c r="E219" s="12"/>
      <c r="F219" s="12"/>
    </row>
    <row r="220" spans="1:6" ht="12.75">
      <c r="A220" s="83"/>
      <c r="B220" s="84"/>
      <c r="C220" s="85"/>
      <c r="D220" s="86"/>
      <c r="E220" s="12"/>
      <c r="F220" s="12"/>
    </row>
    <row r="221" spans="1:6" ht="12.75">
      <c r="A221" s="83"/>
      <c r="B221" s="84"/>
      <c r="C221" s="85"/>
      <c r="D221" s="86"/>
      <c r="E221" s="12"/>
      <c r="F221" s="12"/>
    </row>
    <row r="222" spans="1:6" ht="12.75">
      <c r="A222" s="83"/>
      <c r="B222" s="84"/>
      <c r="C222" s="85"/>
      <c r="D222" s="86"/>
      <c r="E222" s="12"/>
      <c r="F222" s="12"/>
    </row>
    <row r="223" spans="1:6" ht="12.75">
      <c r="A223" s="83"/>
      <c r="B223" s="84"/>
      <c r="C223" s="85"/>
      <c r="D223" s="86"/>
      <c r="E223" s="12"/>
      <c r="F223" s="12"/>
    </row>
    <row r="224" spans="1:6" ht="12.75">
      <c r="A224" s="83"/>
      <c r="B224" s="84"/>
      <c r="C224" s="85"/>
      <c r="D224" s="86"/>
      <c r="E224" s="12"/>
      <c r="F224" s="12"/>
    </row>
    <row r="225" spans="1:6" ht="12.75">
      <c r="A225" s="83"/>
      <c r="B225" s="84"/>
      <c r="C225" s="85"/>
      <c r="D225" s="86"/>
      <c r="E225" s="12"/>
      <c r="F225" s="12"/>
    </row>
    <row r="226" spans="1:6" ht="12.75">
      <c r="A226" s="83"/>
      <c r="B226" s="84"/>
      <c r="C226" s="85"/>
      <c r="D226" s="86"/>
      <c r="E226" s="12"/>
      <c r="F226" s="12"/>
    </row>
    <row r="227" spans="1:6" ht="12.75">
      <c r="A227" s="83"/>
      <c r="B227" s="84"/>
      <c r="C227" s="85"/>
      <c r="D227" s="86"/>
      <c r="E227" s="12"/>
      <c r="F227" s="12"/>
    </row>
    <row r="228" spans="1:6" ht="12.75">
      <c r="A228" s="83"/>
      <c r="B228" s="84"/>
      <c r="C228" s="85"/>
      <c r="D228" s="86"/>
      <c r="E228" s="12"/>
      <c r="F228" s="12"/>
    </row>
    <row r="229" spans="1:6" ht="12.75">
      <c r="A229" s="83"/>
      <c r="B229" s="84"/>
      <c r="C229" s="85"/>
      <c r="D229" s="86"/>
      <c r="E229" s="12"/>
      <c r="F229" s="12"/>
    </row>
    <row r="230" spans="1:6" ht="12.75">
      <c r="A230" s="87" t="s">
        <v>67</v>
      </c>
      <c r="B230" s="87"/>
      <c r="C230" s="87"/>
      <c r="D230" s="87"/>
      <c r="E230" s="88"/>
      <c r="F230" s="89"/>
    </row>
    <row r="231" spans="1:6" ht="12.75">
      <c r="A231" s="87" t="s">
        <v>219</v>
      </c>
      <c r="B231" s="87"/>
      <c r="C231" s="87"/>
      <c r="D231" s="87"/>
      <c r="E231" s="88"/>
      <c r="F231" s="89"/>
    </row>
    <row r="232" spans="1:6" ht="12.75">
      <c r="A232" s="87" t="s">
        <v>264</v>
      </c>
      <c r="B232" s="87"/>
      <c r="C232" s="87"/>
      <c r="D232" s="87"/>
      <c r="E232" s="88"/>
      <c r="F232" s="89"/>
    </row>
    <row r="233" spans="1:6" ht="12.75">
      <c r="A233" s="87" t="s">
        <v>68</v>
      </c>
      <c r="B233" s="87"/>
      <c r="C233" s="87"/>
      <c r="D233" s="87"/>
      <c r="E233" s="88"/>
      <c r="F233" s="89"/>
    </row>
    <row r="234" spans="1:6" ht="13.5" thickBot="1">
      <c r="A234" s="87"/>
      <c r="B234" s="87"/>
      <c r="C234" s="87"/>
      <c r="D234" s="87"/>
      <c r="E234" s="88"/>
      <c r="F234" s="89"/>
    </row>
    <row r="235" spans="1:6" ht="23.25" thickBot="1">
      <c r="A235" s="90" t="s">
        <v>69</v>
      </c>
      <c r="B235" s="91" t="s">
        <v>70</v>
      </c>
      <c r="C235" s="91" t="s">
        <v>42</v>
      </c>
      <c r="D235" s="91" t="s">
        <v>43</v>
      </c>
      <c r="E235" s="92" t="s">
        <v>44</v>
      </c>
      <c r="F235" s="93" t="s">
        <v>71</v>
      </c>
    </row>
    <row r="236" spans="1:6" ht="33.75">
      <c r="A236" s="94">
        <v>1</v>
      </c>
      <c r="B236" s="95" t="s">
        <v>72</v>
      </c>
      <c r="C236" s="94">
        <v>6659</v>
      </c>
      <c r="D236" s="96" t="s">
        <v>73</v>
      </c>
      <c r="E236" s="97" t="s">
        <v>74</v>
      </c>
      <c r="F236" s="97">
        <v>683000</v>
      </c>
    </row>
    <row r="237" spans="1:6" ht="33.75">
      <c r="A237" s="98">
        <v>2</v>
      </c>
      <c r="B237" s="99" t="s">
        <v>72</v>
      </c>
      <c r="C237" s="98">
        <v>6050</v>
      </c>
      <c r="D237" s="100" t="s">
        <v>73</v>
      </c>
      <c r="E237" s="101" t="s">
        <v>74</v>
      </c>
      <c r="F237" s="101">
        <v>10000</v>
      </c>
    </row>
    <row r="238" spans="1:6" ht="12.75">
      <c r="A238" s="98">
        <v>3</v>
      </c>
      <c r="B238" s="99" t="s">
        <v>75</v>
      </c>
      <c r="C238" s="98">
        <v>6050</v>
      </c>
      <c r="D238" s="100" t="s">
        <v>76</v>
      </c>
      <c r="E238" s="101">
        <v>20000</v>
      </c>
      <c r="F238" s="101">
        <v>100000</v>
      </c>
    </row>
    <row r="239" spans="1:6" ht="22.5">
      <c r="A239" s="99" t="s">
        <v>77</v>
      </c>
      <c r="B239" s="99" t="s">
        <v>75</v>
      </c>
      <c r="C239" s="99" t="s">
        <v>61</v>
      </c>
      <c r="D239" s="100" t="s">
        <v>78</v>
      </c>
      <c r="E239" s="103">
        <v>0</v>
      </c>
      <c r="F239" s="103">
        <v>233800</v>
      </c>
    </row>
    <row r="240" spans="1:6" ht="12.75">
      <c r="A240" s="99" t="s">
        <v>79</v>
      </c>
      <c r="B240" s="99" t="s">
        <v>75</v>
      </c>
      <c r="C240" s="99" t="s">
        <v>61</v>
      </c>
      <c r="D240" s="100" t="s">
        <v>80</v>
      </c>
      <c r="E240" s="103" t="s">
        <v>74</v>
      </c>
      <c r="F240" s="103">
        <v>3000</v>
      </c>
    </row>
    <row r="241" spans="1:6" ht="12.75">
      <c r="A241" s="98">
        <v>6</v>
      </c>
      <c r="B241" s="98">
        <v>60016</v>
      </c>
      <c r="C241" s="98">
        <v>6058</v>
      </c>
      <c r="D241" s="100" t="s">
        <v>80</v>
      </c>
      <c r="E241" s="103" t="s">
        <v>74</v>
      </c>
      <c r="F241" s="103">
        <v>200000</v>
      </c>
    </row>
    <row r="242" spans="1:6" ht="12.75">
      <c r="A242" s="98">
        <v>7</v>
      </c>
      <c r="B242" s="98">
        <v>60016</v>
      </c>
      <c r="C242" s="98">
        <v>6059</v>
      </c>
      <c r="D242" s="100" t="s">
        <v>80</v>
      </c>
      <c r="E242" s="103" t="s">
        <v>74</v>
      </c>
      <c r="F242" s="103">
        <v>50000</v>
      </c>
    </row>
    <row r="243" spans="1:6" ht="12.75">
      <c r="A243" s="98">
        <v>8</v>
      </c>
      <c r="B243" s="98">
        <v>60016</v>
      </c>
      <c r="C243" s="98">
        <v>6050</v>
      </c>
      <c r="D243" s="100" t="s">
        <v>81</v>
      </c>
      <c r="E243" s="103">
        <v>0</v>
      </c>
      <c r="F243" s="103">
        <v>10000</v>
      </c>
    </row>
    <row r="244" spans="1:6" ht="12.75">
      <c r="A244" s="98">
        <v>9</v>
      </c>
      <c r="B244" s="98">
        <v>60016</v>
      </c>
      <c r="C244" s="98">
        <v>6058</v>
      </c>
      <c r="D244" s="100" t="s">
        <v>81</v>
      </c>
      <c r="E244" s="102" t="s">
        <v>74</v>
      </c>
      <c r="F244" s="103">
        <v>2000000</v>
      </c>
    </row>
    <row r="245" spans="1:6" ht="12.75">
      <c r="A245" s="98">
        <v>10</v>
      </c>
      <c r="B245" s="98">
        <v>60016</v>
      </c>
      <c r="C245" s="98">
        <v>6059</v>
      </c>
      <c r="D245" s="100" t="s">
        <v>81</v>
      </c>
      <c r="E245" s="103" t="s">
        <v>74</v>
      </c>
      <c r="F245" s="103">
        <v>700000</v>
      </c>
    </row>
    <row r="246" spans="1:6" ht="12.75">
      <c r="A246" s="104">
        <v>11</v>
      </c>
      <c r="B246" s="98">
        <v>60016</v>
      </c>
      <c r="C246" s="98">
        <v>6050</v>
      </c>
      <c r="D246" s="100" t="s">
        <v>82</v>
      </c>
      <c r="E246" s="103">
        <v>0</v>
      </c>
      <c r="F246" s="103">
        <v>30000</v>
      </c>
    </row>
    <row r="247" spans="1:6" ht="12.75">
      <c r="A247" s="98">
        <v>12</v>
      </c>
      <c r="B247" s="98">
        <v>70005</v>
      </c>
      <c r="C247" s="98">
        <v>6060</v>
      </c>
      <c r="D247" s="100" t="s">
        <v>83</v>
      </c>
      <c r="E247" s="103" t="s">
        <v>74</v>
      </c>
      <c r="F247" s="103">
        <v>14000</v>
      </c>
    </row>
    <row r="248" spans="1:6" ht="22.5">
      <c r="A248" s="98">
        <v>13</v>
      </c>
      <c r="B248" s="98">
        <v>75023</v>
      </c>
      <c r="C248" s="98">
        <v>6050</v>
      </c>
      <c r="D248" s="100" t="s">
        <v>84</v>
      </c>
      <c r="E248" s="103">
        <v>0</v>
      </c>
      <c r="F248" s="103">
        <v>510000</v>
      </c>
    </row>
    <row r="249" spans="1:6" ht="12.75">
      <c r="A249" s="98">
        <v>14</v>
      </c>
      <c r="B249" s="98">
        <v>75023</v>
      </c>
      <c r="C249" s="98">
        <v>6060</v>
      </c>
      <c r="D249" s="100" t="s">
        <v>85</v>
      </c>
      <c r="E249" s="103" t="s">
        <v>74</v>
      </c>
      <c r="F249" s="103">
        <v>53000</v>
      </c>
    </row>
    <row r="250" spans="1:6" ht="22.5">
      <c r="A250" s="98">
        <v>15</v>
      </c>
      <c r="B250" s="98">
        <v>75412</v>
      </c>
      <c r="C250" s="98">
        <v>6050</v>
      </c>
      <c r="D250" s="100" t="s">
        <v>86</v>
      </c>
      <c r="E250" s="103">
        <v>0</v>
      </c>
      <c r="F250" s="103">
        <v>20000</v>
      </c>
    </row>
    <row r="251" spans="1:6" ht="12.75">
      <c r="A251" s="98">
        <v>16</v>
      </c>
      <c r="B251" s="98">
        <v>75412</v>
      </c>
      <c r="C251" s="98">
        <v>6060</v>
      </c>
      <c r="D251" s="100" t="s">
        <v>87</v>
      </c>
      <c r="E251" s="103">
        <v>0</v>
      </c>
      <c r="F251" s="103">
        <v>50000</v>
      </c>
    </row>
    <row r="252" spans="1:6" ht="45">
      <c r="A252" s="98">
        <v>16</v>
      </c>
      <c r="B252" s="98">
        <v>80101</v>
      </c>
      <c r="C252" s="98">
        <v>6050</v>
      </c>
      <c r="D252" s="100" t="s">
        <v>178</v>
      </c>
      <c r="E252" s="103" t="s">
        <v>74</v>
      </c>
      <c r="F252" s="103">
        <v>25000</v>
      </c>
    </row>
    <row r="253" spans="1:6" ht="12.75">
      <c r="A253" s="98">
        <v>17</v>
      </c>
      <c r="B253" s="98">
        <v>80104</v>
      </c>
      <c r="C253" s="98">
        <v>6060</v>
      </c>
      <c r="D253" s="100" t="s">
        <v>88</v>
      </c>
      <c r="E253" s="103" t="s">
        <v>74</v>
      </c>
      <c r="F253" s="103">
        <v>20000</v>
      </c>
    </row>
    <row r="254" spans="1:6" ht="12.75">
      <c r="A254" s="98">
        <v>18</v>
      </c>
      <c r="B254" s="98">
        <v>80114</v>
      </c>
      <c r="C254" s="98">
        <v>6060</v>
      </c>
      <c r="D254" s="100" t="s">
        <v>85</v>
      </c>
      <c r="E254" s="102" t="s">
        <v>74</v>
      </c>
      <c r="F254" s="103">
        <v>10000</v>
      </c>
    </row>
    <row r="255" spans="1:6" ht="12.75">
      <c r="A255" s="98">
        <v>19</v>
      </c>
      <c r="B255" s="98">
        <v>90001</v>
      </c>
      <c r="C255" s="98">
        <v>6050</v>
      </c>
      <c r="D255" s="100" t="s">
        <v>89</v>
      </c>
      <c r="E255" s="103" t="s">
        <v>74</v>
      </c>
      <c r="F255" s="103">
        <v>600000</v>
      </c>
    </row>
    <row r="256" spans="1:6" ht="22.5">
      <c r="A256" s="98">
        <v>20</v>
      </c>
      <c r="B256" s="98">
        <v>90002</v>
      </c>
      <c r="C256" s="98">
        <v>6650</v>
      </c>
      <c r="D256" s="100" t="s">
        <v>90</v>
      </c>
      <c r="E256" s="103">
        <v>0</v>
      </c>
      <c r="F256" s="103">
        <v>3000</v>
      </c>
    </row>
    <row r="257" spans="1:6" ht="22.5">
      <c r="A257" s="98">
        <v>21</v>
      </c>
      <c r="B257" s="98">
        <v>90015</v>
      </c>
      <c r="C257" s="98">
        <v>6010</v>
      </c>
      <c r="D257" s="100" t="s">
        <v>91</v>
      </c>
      <c r="E257" s="103" t="s">
        <v>74</v>
      </c>
      <c r="F257" s="103">
        <v>50000</v>
      </c>
    </row>
    <row r="258" spans="1:6" ht="12.75">
      <c r="A258" s="98">
        <v>22</v>
      </c>
      <c r="B258" s="98">
        <v>90017</v>
      </c>
      <c r="C258" s="98">
        <v>6210</v>
      </c>
      <c r="D258" s="100" t="s">
        <v>92</v>
      </c>
      <c r="E258" s="103" t="s">
        <v>74</v>
      </c>
      <c r="F258" s="103">
        <v>25000</v>
      </c>
    </row>
    <row r="259" spans="1:6" ht="22.5">
      <c r="A259" s="105">
        <v>23</v>
      </c>
      <c r="B259" s="98">
        <v>92116</v>
      </c>
      <c r="C259" s="98">
        <v>6050</v>
      </c>
      <c r="D259" s="100" t="s">
        <v>93</v>
      </c>
      <c r="E259" s="103" t="s">
        <v>74</v>
      </c>
      <c r="F259" s="103">
        <v>160000</v>
      </c>
    </row>
    <row r="260" spans="1:6" ht="12.75">
      <c r="A260" s="98">
        <v>24</v>
      </c>
      <c r="B260" s="98">
        <v>92601</v>
      </c>
      <c r="C260" s="98">
        <v>6059</v>
      </c>
      <c r="D260" s="100" t="s">
        <v>94</v>
      </c>
      <c r="E260" s="103">
        <v>0</v>
      </c>
      <c r="F260" s="103">
        <v>162000</v>
      </c>
    </row>
    <row r="261" spans="1:6" ht="13.5" thickBot="1">
      <c r="A261" s="105">
        <v>25</v>
      </c>
      <c r="B261" s="105">
        <v>92601</v>
      </c>
      <c r="C261" s="105">
        <v>6050</v>
      </c>
      <c r="D261" s="171" t="s">
        <v>94</v>
      </c>
      <c r="E261" s="172">
        <v>0</v>
      </c>
      <c r="F261" s="172">
        <v>4000</v>
      </c>
    </row>
    <row r="262" spans="1:6" ht="13.5" thickBot="1">
      <c r="A262" s="90" t="s">
        <v>95</v>
      </c>
      <c r="B262" s="91"/>
      <c r="C262" s="91"/>
      <c r="D262" s="79"/>
      <c r="E262" s="173">
        <f>SUM(E236:E261)</f>
        <v>20000</v>
      </c>
      <c r="F262" s="174">
        <f>SUM(F236:F261)</f>
        <v>5725800</v>
      </c>
    </row>
    <row r="263" spans="1:6" ht="12.75">
      <c r="A263" s="106"/>
      <c r="B263" s="107"/>
      <c r="C263" s="107"/>
      <c r="D263" s="108"/>
      <c r="E263" s="4"/>
      <c r="F263" s="109"/>
    </row>
    <row r="264" spans="1:6" ht="12.75">
      <c r="A264" s="106"/>
      <c r="B264" s="107"/>
      <c r="C264" s="107"/>
      <c r="D264" s="16"/>
      <c r="E264" s="47" t="s">
        <v>34</v>
      </c>
      <c r="F264" s="47"/>
    </row>
    <row r="265" spans="1:6" ht="12.75">
      <c r="A265" s="106"/>
      <c r="B265" s="107"/>
      <c r="C265" s="107"/>
      <c r="D265" s="16"/>
      <c r="E265" s="47"/>
      <c r="F265" s="47"/>
    </row>
    <row r="266" spans="1:6" ht="12.75">
      <c r="A266" s="106"/>
      <c r="B266" s="107"/>
      <c r="C266" s="107"/>
      <c r="D266" s="16" t="s">
        <v>66</v>
      </c>
      <c r="E266" s="47" t="s">
        <v>35</v>
      </c>
      <c r="F266" s="47"/>
    </row>
    <row r="267" spans="1:6" ht="12.75">
      <c r="A267" s="106"/>
      <c r="B267" s="107"/>
      <c r="C267" s="107"/>
      <c r="D267" s="16"/>
      <c r="E267" s="47"/>
      <c r="F267" s="47"/>
    </row>
    <row r="268" spans="1:6" ht="12.75">
      <c r="A268" s="106"/>
      <c r="B268" s="107"/>
      <c r="C268" s="107"/>
      <c r="D268" s="16"/>
      <c r="E268" s="47" t="s">
        <v>36</v>
      </c>
      <c r="F268" s="47"/>
    </row>
    <row r="269" spans="1:6" ht="12.75">
      <c r="A269" s="106"/>
      <c r="B269" s="107"/>
      <c r="C269" s="107"/>
      <c r="D269" s="16"/>
      <c r="E269" s="47" t="s">
        <v>37</v>
      </c>
      <c r="F269" s="47"/>
    </row>
    <row r="270" spans="1:6" ht="12.75">
      <c r="A270" s="106"/>
      <c r="B270" s="107"/>
      <c r="C270" s="107"/>
      <c r="D270" s="16"/>
      <c r="E270" s="47"/>
      <c r="F270" s="47"/>
    </row>
    <row r="271" spans="1:6" ht="12.75">
      <c r="A271" s="106"/>
      <c r="B271" s="107"/>
      <c r="C271" s="107"/>
      <c r="D271" s="16"/>
      <c r="E271" s="47"/>
      <c r="F271" s="47"/>
    </row>
    <row r="272" spans="1:6" ht="12.75">
      <c r="A272" s="106"/>
      <c r="B272" s="107"/>
      <c r="C272" s="107"/>
      <c r="D272" s="16"/>
      <c r="E272" s="47"/>
      <c r="F272" s="47"/>
    </row>
    <row r="273" spans="1:6" ht="12.75">
      <c r="A273" s="106"/>
      <c r="B273" s="107"/>
      <c r="C273" s="107"/>
      <c r="D273" s="16"/>
      <c r="E273" s="47"/>
      <c r="F273" s="47"/>
    </row>
    <row r="274" spans="1:6" ht="12.75">
      <c r="A274" s="106"/>
      <c r="B274" s="107"/>
      <c r="C274" s="107"/>
      <c r="D274" s="16"/>
      <c r="E274" s="47"/>
      <c r="F274" s="47"/>
    </row>
    <row r="275" spans="1:6" ht="12.75">
      <c r="A275" s="106"/>
      <c r="B275" s="107"/>
      <c r="C275" s="107"/>
      <c r="D275" s="16"/>
      <c r="E275" s="47"/>
      <c r="F275" s="47"/>
    </row>
    <row r="276" spans="1:6" ht="12.75">
      <c r="A276" s="106"/>
      <c r="B276" s="107"/>
      <c r="C276" s="107"/>
      <c r="D276" s="16"/>
      <c r="E276" s="47"/>
      <c r="F276" s="47"/>
    </row>
    <row r="277" spans="1:6" ht="12.75">
      <c r="A277" s="106"/>
      <c r="B277" s="107"/>
      <c r="C277" s="107"/>
      <c r="D277" s="16"/>
      <c r="E277" s="47"/>
      <c r="F277" s="47"/>
    </row>
    <row r="278" spans="1:6" ht="12.75">
      <c r="A278" s="106"/>
      <c r="B278" s="107"/>
      <c r="C278" s="107"/>
      <c r="D278" s="16"/>
      <c r="E278" s="47"/>
      <c r="F278" s="47"/>
    </row>
    <row r="279" spans="1:6" ht="12.75">
      <c r="A279" s="106"/>
      <c r="B279" s="107"/>
      <c r="C279" s="107"/>
      <c r="D279" s="16"/>
      <c r="E279" s="47"/>
      <c r="F279" s="47"/>
    </row>
    <row r="280" spans="1:6" ht="12.75">
      <c r="A280" s="106"/>
      <c r="B280" s="107"/>
      <c r="C280" s="107"/>
      <c r="D280" s="16"/>
      <c r="E280" s="47"/>
      <c r="F280" s="47"/>
    </row>
    <row r="281" spans="1:6" ht="12.75">
      <c r="A281" s="106"/>
      <c r="B281" s="107"/>
      <c r="C281" s="107"/>
      <c r="D281" s="16"/>
      <c r="E281" s="47"/>
      <c r="F281" s="47"/>
    </row>
    <row r="282" spans="1:6" ht="12.75">
      <c r="A282" s="106"/>
      <c r="B282" s="107"/>
      <c r="C282" s="107"/>
      <c r="D282" s="16"/>
      <c r="E282" s="47"/>
      <c r="F282" s="47"/>
    </row>
    <row r="283" spans="1:6" ht="12.75">
      <c r="A283" s="106"/>
      <c r="B283" s="107"/>
      <c r="C283" s="107"/>
      <c r="D283" s="16"/>
      <c r="E283" s="47"/>
      <c r="F283" s="47"/>
    </row>
    <row r="284" spans="1:6" ht="12.75">
      <c r="A284" s="106"/>
      <c r="B284" s="107"/>
      <c r="C284" s="107"/>
      <c r="D284" s="16"/>
      <c r="E284" s="47"/>
      <c r="F284" s="47"/>
    </row>
    <row r="285" spans="1:6" ht="12.75">
      <c r="A285" s="106"/>
      <c r="B285" s="107"/>
      <c r="C285" s="107"/>
      <c r="D285" s="16"/>
      <c r="E285" s="47"/>
      <c r="F285" s="47"/>
    </row>
    <row r="286" spans="1:6" ht="12.75">
      <c r="A286" s="106"/>
      <c r="B286" s="107"/>
      <c r="C286" s="107"/>
      <c r="D286" s="16"/>
      <c r="E286" s="47"/>
      <c r="F286" s="47"/>
    </row>
    <row r="287" spans="1:6" ht="12.75">
      <c r="A287" s="106"/>
      <c r="B287" s="107"/>
      <c r="C287" s="107"/>
      <c r="D287" s="16"/>
      <c r="E287" s="47"/>
      <c r="F287" s="47"/>
    </row>
    <row r="288" spans="1:6" ht="12.75">
      <c r="A288" s="106"/>
      <c r="B288" s="107"/>
      <c r="C288" s="107"/>
      <c r="D288" s="16"/>
      <c r="E288" s="47"/>
      <c r="F288" s="47"/>
    </row>
    <row r="289" spans="1:6" ht="12.75">
      <c r="A289" s="106"/>
      <c r="B289" s="107"/>
      <c r="C289" s="107"/>
      <c r="D289" s="16"/>
      <c r="E289" s="47"/>
      <c r="F289" s="47"/>
    </row>
    <row r="290" spans="1:6" ht="12.75">
      <c r="A290"/>
      <c r="B290"/>
      <c r="C290"/>
      <c r="D290" s="111"/>
      <c r="E290"/>
      <c r="F290"/>
    </row>
    <row r="291" spans="1:6" ht="12.75">
      <c r="A291"/>
      <c r="B291"/>
      <c r="C291"/>
      <c r="D291" s="111"/>
      <c r="E291"/>
      <c r="F291"/>
    </row>
    <row r="292" spans="1:6" ht="12.75">
      <c r="A292"/>
      <c r="B292"/>
      <c r="C292"/>
      <c r="D292" s="111"/>
      <c r="E292"/>
      <c r="F292"/>
    </row>
    <row r="293" spans="1:6" ht="12.75">
      <c r="A293"/>
      <c r="B293"/>
      <c r="C293"/>
      <c r="D293" s="111"/>
      <c r="E293"/>
      <c r="F293"/>
    </row>
    <row r="294" spans="1:6" ht="12.75">
      <c r="A294"/>
      <c r="B294"/>
      <c r="C294"/>
      <c r="D294" s="111"/>
      <c r="E294"/>
      <c r="F294"/>
    </row>
    <row r="295" spans="1:6" ht="12.75">
      <c r="A295"/>
      <c r="B295"/>
      <c r="C295"/>
      <c r="D295" s="111"/>
      <c r="E295"/>
      <c r="F295"/>
    </row>
    <row r="296" spans="1:6" ht="12.75">
      <c r="A296"/>
      <c r="B296"/>
      <c r="C296"/>
      <c r="D296" s="111"/>
      <c r="E296"/>
      <c r="F296"/>
    </row>
    <row r="297" spans="1:6" ht="12.75">
      <c r="A297"/>
      <c r="B297"/>
      <c r="C297"/>
      <c r="D297" s="111"/>
      <c r="E297"/>
      <c r="F297"/>
    </row>
    <row r="298" spans="1:6" ht="12.75">
      <c r="A298"/>
      <c r="B298"/>
      <c r="C298"/>
      <c r="D298" s="111"/>
      <c r="E298"/>
      <c r="F298"/>
    </row>
    <row r="299" spans="1:6" ht="12.75">
      <c r="A299"/>
      <c r="B299"/>
      <c r="C299"/>
      <c r="D299" s="111"/>
      <c r="E299"/>
      <c r="F299"/>
    </row>
    <row r="300" spans="1:6" ht="12.75">
      <c r="A300"/>
      <c r="B300"/>
      <c r="C300"/>
      <c r="D300" s="111"/>
      <c r="E300"/>
      <c r="F300"/>
    </row>
    <row r="301" spans="1:6" ht="12.75">
      <c r="A301"/>
      <c r="B301"/>
      <c r="C301"/>
      <c r="D301" s="111"/>
      <c r="E301"/>
      <c r="F301"/>
    </row>
    <row r="302" spans="1:6" ht="12.75">
      <c r="A302"/>
      <c r="B302"/>
      <c r="C302"/>
      <c r="D302" s="111"/>
      <c r="E302"/>
      <c r="F302"/>
    </row>
    <row r="303" spans="1:6" ht="12.75">
      <c r="A303"/>
      <c r="B303"/>
      <c r="C303"/>
      <c r="D303" s="111"/>
      <c r="E303"/>
      <c r="F303"/>
    </row>
    <row r="304" spans="1:6" ht="12.75">
      <c r="A304"/>
      <c r="B304"/>
      <c r="C304"/>
      <c r="D304" s="111"/>
      <c r="E304"/>
      <c r="F304"/>
    </row>
    <row r="305" spans="1:6" ht="12.75">
      <c r="A305"/>
      <c r="B305"/>
      <c r="C305"/>
      <c r="D305" s="111"/>
      <c r="E305"/>
      <c r="F305"/>
    </row>
    <row r="306" spans="1:6" ht="12.75">
      <c r="A306"/>
      <c r="B306"/>
      <c r="C306"/>
      <c r="D306" s="111"/>
      <c r="E306"/>
      <c r="F306"/>
    </row>
    <row r="307" spans="1:6" ht="12.75">
      <c r="A307"/>
      <c r="B307"/>
      <c r="C307"/>
      <c r="D307" s="111"/>
      <c r="E307"/>
      <c r="F307"/>
    </row>
    <row r="308" spans="1:6" ht="12.75">
      <c r="A308"/>
      <c r="B308"/>
      <c r="C308"/>
      <c r="D308" s="111"/>
      <c r="E308"/>
      <c r="F308"/>
    </row>
    <row r="309" spans="1:6" ht="12.75">
      <c r="A309"/>
      <c r="B309"/>
      <c r="C309"/>
      <c r="D309" s="111"/>
      <c r="E309"/>
      <c r="F309"/>
    </row>
    <row r="310" spans="1:6" ht="12.75">
      <c r="A310"/>
      <c r="B310"/>
      <c r="C310"/>
      <c r="D310" s="111"/>
      <c r="E310"/>
      <c r="F310"/>
    </row>
    <row r="311" spans="1:6" ht="12.75">
      <c r="A311"/>
      <c r="B311"/>
      <c r="C311"/>
      <c r="D311" s="111"/>
      <c r="E311"/>
      <c r="F311"/>
    </row>
    <row r="312" spans="1:6" ht="12.75">
      <c r="A312"/>
      <c r="B312"/>
      <c r="C312"/>
      <c r="D312" s="111"/>
      <c r="E312"/>
      <c r="F312"/>
    </row>
    <row r="313" spans="1:6" ht="12.75">
      <c r="A313"/>
      <c r="B313"/>
      <c r="C313"/>
      <c r="D313" s="111"/>
      <c r="E313"/>
      <c r="F313"/>
    </row>
    <row r="314" spans="1:6" ht="12.75">
      <c r="A314"/>
      <c r="B314"/>
      <c r="C314"/>
      <c r="D314" s="111"/>
      <c r="E314"/>
      <c r="F314"/>
    </row>
    <row r="315" spans="1:6" ht="12.75">
      <c r="A315"/>
      <c r="B315"/>
      <c r="C315"/>
      <c r="D315" s="111"/>
      <c r="E315"/>
      <c r="F315"/>
    </row>
    <row r="316" spans="1:6" ht="12.75">
      <c r="A316"/>
      <c r="B316"/>
      <c r="C316"/>
      <c r="D316" s="111"/>
      <c r="E316"/>
      <c r="F316"/>
    </row>
    <row r="317" spans="1:6" ht="12.75">
      <c r="A317"/>
      <c r="B317"/>
      <c r="C317"/>
      <c r="D317" s="111"/>
      <c r="E317"/>
      <c r="F317"/>
    </row>
    <row r="318" spans="1:6" ht="12.75">
      <c r="A318"/>
      <c r="B318"/>
      <c r="C318"/>
      <c r="D318" s="111"/>
      <c r="E318"/>
      <c r="F318"/>
    </row>
    <row r="319" spans="1:6" ht="12.75">
      <c r="A319"/>
      <c r="B319"/>
      <c r="C319"/>
      <c r="D319" s="111"/>
      <c r="E319"/>
      <c r="F319"/>
    </row>
    <row r="320" spans="1:6" ht="12.75">
      <c r="A320"/>
      <c r="B320"/>
      <c r="C320"/>
      <c r="D320" s="111"/>
      <c r="E320"/>
      <c r="F320"/>
    </row>
    <row r="321" spans="1:6" ht="12.75">
      <c r="A321"/>
      <c r="B321"/>
      <c r="C321"/>
      <c r="D321" s="111"/>
      <c r="E321"/>
      <c r="F321"/>
    </row>
    <row r="322" spans="1:6" ht="12.75">
      <c r="A322"/>
      <c r="B322"/>
      <c r="C322"/>
      <c r="D322" s="111"/>
      <c r="E322"/>
      <c r="F322"/>
    </row>
    <row r="323" spans="1:6" ht="12.75">
      <c r="A323"/>
      <c r="B323"/>
      <c r="C323"/>
      <c r="D323" s="111"/>
      <c r="E323"/>
      <c r="F323"/>
    </row>
    <row r="324" spans="1:6" ht="12.75">
      <c r="A324"/>
      <c r="B324"/>
      <c r="C324"/>
      <c r="D324" s="111"/>
      <c r="E324"/>
      <c r="F324"/>
    </row>
    <row r="325" spans="1:6" ht="12.75">
      <c r="A325"/>
      <c r="B325"/>
      <c r="C325"/>
      <c r="D325" s="111"/>
      <c r="E325"/>
      <c r="F325"/>
    </row>
    <row r="326" spans="1:6" ht="12.75">
      <c r="A326"/>
      <c r="B326"/>
      <c r="C326"/>
      <c r="D326" s="111"/>
      <c r="E326"/>
      <c r="F326"/>
    </row>
    <row r="327" spans="1:6" ht="12.75">
      <c r="A327"/>
      <c r="B327"/>
      <c r="C327"/>
      <c r="D327" s="111"/>
      <c r="E327"/>
      <c r="F327"/>
    </row>
    <row r="328" spans="1:6" ht="12.75">
      <c r="A328"/>
      <c r="B328"/>
      <c r="C328"/>
      <c r="D328" s="111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</sheetData>
  <mergeCells count="4">
    <mergeCell ref="A50:F50"/>
    <mergeCell ref="A11:F11"/>
    <mergeCell ref="A27:F27"/>
    <mergeCell ref="A48:F48"/>
  </mergeCells>
  <printOptions/>
  <pageMargins left="0.7874015748031497" right="0.03937007874015748" top="0.984251968503937" bottom="0.1968503937007874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5" sqref="F5"/>
    </sheetView>
  </sheetViews>
  <sheetFormatPr defaultColWidth="9.00390625" defaultRowHeight="12.75"/>
  <cols>
    <col min="4" max="4" width="29.125" style="0" customWidth="1"/>
    <col min="5" max="5" width="20.00390625" style="0" customWidth="1"/>
  </cols>
  <sheetData>
    <row r="1" ht="12.75">
      <c r="A1" t="s">
        <v>148</v>
      </c>
    </row>
    <row r="2" ht="12.75">
      <c r="A2" t="s">
        <v>149</v>
      </c>
    </row>
    <row r="3" ht="12.75">
      <c r="A3" t="s">
        <v>268</v>
      </c>
    </row>
    <row r="4" ht="12.75">
      <c r="A4" t="s">
        <v>150</v>
      </c>
    </row>
    <row r="6" ht="12.75">
      <c r="A6" t="s">
        <v>151</v>
      </c>
    </row>
    <row r="7" ht="12.75">
      <c r="A7" t="s">
        <v>152</v>
      </c>
    </row>
    <row r="9" spans="1:5" ht="12.75">
      <c r="A9" s="179" t="s">
        <v>153</v>
      </c>
      <c r="B9" s="179"/>
      <c r="C9" s="179"/>
      <c r="D9" s="179" t="s">
        <v>154</v>
      </c>
      <c r="E9" s="179" t="s">
        <v>105</v>
      </c>
    </row>
    <row r="10" spans="1:5" ht="12.75">
      <c r="A10" s="179" t="s">
        <v>155</v>
      </c>
      <c r="B10" s="179" t="s">
        <v>41</v>
      </c>
      <c r="C10" s="179" t="s">
        <v>42</v>
      </c>
      <c r="D10" s="179"/>
      <c r="E10" s="179"/>
    </row>
    <row r="11" spans="1:5" ht="12.75">
      <c r="A11" s="176">
        <v>600</v>
      </c>
      <c r="B11" s="176">
        <v>60014</v>
      </c>
      <c r="C11" s="176">
        <v>2710</v>
      </c>
      <c r="D11" s="178" t="s">
        <v>156</v>
      </c>
      <c r="E11" s="177">
        <v>100000</v>
      </c>
    </row>
    <row r="12" spans="1:5" ht="12.75">
      <c r="A12" s="176">
        <v>851</v>
      </c>
      <c r="B12" s="176">
        <v>85154</v>
      </c>
      <c r="C12" s="176">
        <v>2710</v>
      </c>
      <c r="D12" s="178" t="s">
        <v>157</v>
      </c>
      <c r="E12" s="177">
        <v>3000</v>
      </c>
    </row>
    <row r="13" spans="1:5" ht="25.5">
      <c r="A13" s="176">
        <v>851</v>
      </c>
      <c r="B13" s="176">
        <v>85154</v>
      </c>
      <c r="C13" s="176">
        <v>2710</v>
      </c>
      <c r="D13" s="178" t="s">
        <v>158</v>
      </c>
      <c r="E13" s="177">
        <v>4626</v>
      </c>
    </row>
    <row r="14" spans="1:5" ht="12.75">
      <c r="A14" s="179" t="s">
        <v>104</v>
      </c>
      <c r="B14" s="179"/>
      <c r="C14" s="179"/>
      <c r="D14" s="180"/>
      <c r="E14" s="181">
        <v>107626</v>
      </c>
    </row>
    <row r="15" spans="1:5" ht="12.75">
      <c r="A15" s="176">
        <v>2</v>
      </c>
      <c r="B15" s="176"/>
      <c r="C15" s="176"/>
      <c r="D15" s="178"/>
      <c r="E15" s="176"/>
    </row>
    <row r="16" spans="1:5" ht="12.75">
      <c r="A16" s="179" t="s">
        <v>153</v>
      </c>
      <c r="B16" s="179"/>
      <c r="C16" s="179"/>
      <c r="D16" s="180" t="s">
        <v>154</v>
      </c>
      <c r="E16" s="179" t="s">
        <v>105</v>
      </c>
    </row>
    <row r="17" spans="1:5" ht="12.75">
      <c r="A17" s="176" t="s">
        <v>155</v>
      </c>
      <c r="B17" s="176" t="s">
        <v>41</v>
      </c>
      <c r="C17" s="176" t="s">
        <v>42</v>
      </c>
      <c r="D17" s="178"/>
      <c r="E17" s="176"/>
    </row>
    <row r="18" spans="1:5" ht="12.75">
      <c r="A18" s="176">
        <v>600</v>
      </c>
      <c r="B18" s="176">
        <v>60004</v>
      </c>
      <c r="C18" s="176">
        <v>2310</v>
      </c>
      <c r="D18" s="178" t="s">
        <v>159</v>
      </c>
      <c r="E18" s="177">
        <v>33808</v>
      </c>
    </row>
    <row r="19" spans="1:5" ht="12.75">
      <c r="A19" s="176">
        <v>801</v>
      </c>
      <c r="B19" s="176">
        <v>80104</v>
      </c>
      <c r="C19" s="176">
        <v>2310</v>
      </c>
      <c r="D19" s="178" t="s">
        <v>160</v>
      </c>
      <c r="E19" s="177">
        <v>25740</v>
      </c>
    </row>
    <row r="20" spans="1:5" ht="12.75">
      <c r="A20" s="179" t="s">
        <v>104</v>
      </c>
      <c r="B20" s="179"/>
      <c r="C20" s="179"/>
      <c r="D20" s="180"/>
      <c r="E20" s="181">
        <f>SUM(E18:E19)</f>
        <v>59548</v>
      </c>
    </row>
    <row r="21" ht="12.75">
      <c r="E21" s="175"/>
    </row>
    <row r="22" spans="4:6" ht="12.75">
      <c r="D22" s="47" t="s">
        <v>34</v>
      </c>
      <c r="E22" s="47"/>
      <c r="F22" s="47"/>
    </row>
    <row r="23" spans="4:6" ht="12.75">
      <c r="D23" s="47"/>
      <c r="E23" s="47"/>
      <c r="F23" s="47"/>
    </row>
    <row r="24" spans="4:6" ht="12.75">
      <c r="D24" s="47" t="s">
        <v>35</v>
      </c>
      <c r="E24" s="47"/>
      <c r="F24" s="47"/>
    </row>
    <row r="25" spans="4:6" ht="12.75">
      <c r="D25" s="47"/>
      <c r="E25" s="47"/>
      <c r="F25" s="47"/>
    </row>
    <row r="26" spans="4:6" ht="12.75">
      <c r="D26" s="47" t="s">
        <v>36</v>
      </c>
      <c r="E26" s="47"/>
      <c r="F26" s="47"/>
    </row>
    <row r="27" spans="4:6" ht="12.75">
      <c r="D27" s="47" t="s">
        <v>37</v>
      </c>
      <c r="E27" s="47"/>
      <c r="F27" s="47"/>
    </row>
    <row r="28" spans="4:6" ht="12.75">
      <c r="D28" s="47"/>
      <c r="E28" s="47"/>
      <c r="F28" s="47"/>
    </row>
  </sheetData>
  <printOptions/>
  <pageMargins left="0.7874015748031497" right="0.7874015748031497" top="0.984251968503937" bottom="0.984251968503937" header="0.5118110236220472" footer="0.5118110236220472"/>
  <pageSetup firstPageNumber="8" useFirstPageNumber="1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14" sqref="D14"/>
    </sheetView>
  </sheetViews>
  <sheetFormatPr defaultColWidth="9.00390625" defaultRowHeight="12.75"/>
  <cols>
    <col min="1" max="1" width="6.75390625" style="0" customWidth="1"/>
    <col min="3" max="3" width="27.375" style="114" customWidth="1"/>
    <col min="4" max="4" width="42.625" style="0" customWidth="1"/>
    <col min="5" max="5" width="15.75390625" style="118" customWidth="1"/>
  </cols>
  <sheetData>
    <row r="1" spans="1:5" ht="12.75">
      <c r="A1" s="314" t="s">
        <v>267</v>
      </c>
      <c r="B1" s="314"/>
      <c r="C1" s="314"/>
      <c r="D1" s="314"/>
      <c r="E1" s="314"/>
    </row>
    <row r="2" spans="1:5" ht="12.75">
      <c r="A2" s="315" t="s">
        <v>179</v>
      </c>
      <c r="B2" s="315"/>
      <c r="C2" s="315"/>
      <c r="D2" s="315"/>
      <c r="E2" s="315"/>
    </row>
    <row r="3" spans="1:5" ht="12.75">
      <c r="A3" s="314" t="s">
        <v>186</v>
      </c>
      <c r="B3" s="314"/>
      <c r="C3" s="314"/>
      <c r="D3" s="314"/>
      <c r="E3" s="314"/>
    </row>
    <row r="4" ht="12.75">
      <c r="B4" t="s">
        <v>100</v>
      </c>
    </row>
    <row r="5" spans="3:4" ht="12.75">
      <c r="C5" s="119" t="s">
        <v>101</v>
      </c>
      <c r="D5" s="120">
        <v>22209804</v>
      </c>
    </row>
    <row r="6" spans="3:4" ht="12.75">
      <c r="C6" s="119" t="s">
        <v>102</v>
      </c>
      <c r="D6" s="120">
        <v>5229000</v>
      </c>
    </row>
    <row r="7" spans="3:4" ht="12.75">
      <c r="C7" s="121" t="s">
        <v>103</v>
      </c>
      <c r="D7" s="122">
        <v>609000</v>
      </c>
    </row>
    <row r="8" spans="3:4" ht="12.75">
      <c r="C8" s="123" t="s">
        <v>104</v>
      </c>
      <c r="D8" s="124">
        <f>SUM(D5:D6)</f>
        <v>27438804</v>
      </c>
    </row>
    <row r="9" spans="2:4" ht="12.75">
      <c r="B9" s="186"/>
      <c r="C9" s="119" t="s">
        <v>105</v>
      </c>
      <c r="D9" s="120">
        <v>26453804</v>
      </c>
    </row>
    <row r="10" spans="3:4" ht="12.75">
      <c r="C10" s="119" t="s">
        <v>106</v>
      </c>
      <c r="D10" s="120">
        <v>985000</v>
      </c>
    </row>
    <row r="11" spans="3:4" ht="12.75">
      <c r="C11" s="123" t="s">
        <v>104</v>
      </c>
      <c r="D11" s="124">
        <f>SUM(D9:D10)</f>
        <v>27438804</v>
      </c>
    </row>
    <row r="12" spans="2:3" ht="12.75">
      <c r="B12" t="s">
        <v>107</v>
      </c>
      <c r="C12"/>
    </row>
    <row r="13" spans="2:5" ht="12.75">
      <c r="B13" t="s">
        <v>180</v>
      </c>
      <c r="C13"/>
      <c r="E13" s="118">
        <v>20000</v>
      </c>
    </row>
    <row r="14" spans="2:5" ht="12.75">
      <c r="B14" t="s">
        <v>182</v>
      </c>
      <c r="C14"/>
      <c r="E14" s="118">
        <v>20000</v>
      </c>
    </row>
    <row r="15" spans="2:5" ht="12.75">
      <c r="B15" t="s">
        <v>181</v>
      </c>
      <c r="C15"/>
      <c r="E15" s="118">
        <v>7900</v>
      </c>
    </row>
    <row r="16" spans="2:5" ht="12.75">
      <c r="B16" t="s">
        <v>113</v>
      </c>
      <c r="C16"/>
      <c r="E16" s="118">
        <v>13726</v>
      </c>
    </row>
    <row r="17" spans="2:5" ht="12.75">
      <c r="B17" t="s">
        <v>218</v>
      </c>
      <c r="C17"/>
      <c r="E17" s="118">
        <v>14620</v>
      </c>
    </row>
    <row r="18" spans="2:5" ht="12.75">
      <c r="B18" s="112" t="s">
        <v>108</v>
      </c>
      <c r="C18" s="112"/>
      <c r="D18" s="112"/>
      <c r="E18" s="125">
        <f>SUM(E13:E17)</f>
        <v>76246</v>
      </c>
    </row>
    <row r="19" ht="12.75">
      <c r="C19"/>
    </row>
    <row r="20" spans="2:3" ht="12.75">
      <c r="B20" t="s">
        <v>109</v>
      </c>
      <c r="C20"/>
    </row>
    <row r="21" spans="2:5" ht="12.75">
      <c r="B21" t="s">
        <v>220</v>
      </c>
      <c r="C21"/>
      <c r="E21" s="127">
        <v>20000</v>
      </c>
    </row>
    <row r="22" spans="2:5" ht="12.75">
      <c r="B22" t="s">
        <v>184</v>
      </c>
      <c r="C22"/>
      <c r="E22" s="127">
        <v>7560</v>
      </c>
    </row>
    <row r="23" spans="2:5" ht="12.75">
      <c r="B23" t="s">
        <v>185</v>
      </c>
      <c r="C23"/>
      <c r="E23" s="127">
        <v>34066</v>
      </c>
    </row>
    <row r="24" spans="2:5" ht="12.75">
      <c r="B24" t="s">
        <v>221</v>
      </c>
      <c r="C24"/>
      <c r="E24" s="127">
        <v>14620</v>
      </c>
    </row>
    <row r="25" spans="2:5" ht="12.75">
      <c r="B25" t="s">
        <v>104</v>
      </c>
      <c r="C25"/>
      <c r="E25" s="127">
        <f>SUM(E21:E24)</f>
        <v>76246</v>
      </c>
    </row>
    <row r="26" spans="3:5" ht="12.75">
      <c r="C26"/>
      <c r="E26"/>
    </row>
    <row r="27" spans="3:5" ht="12.75">
      <c r="C27"/>
      <c r="D27" s="12" t="s">
        <v>34</v>
      </c>
      <c r="E27" s="12"/>
    </row>
    <row r="28" spans="3:5" ht="12.75">
      <c r="C28"/>
      <c r="D28" s="12" t="s">
        <v>35</v>
      </c>
      <c r="E28" s="12"/>
    </row>
    <row r="29" spans="3:5" ht="12.75">
      <c r="C29"/>
      <c r="D29" s="22"/>
      <c r="E29" s="22"/>
    </row>
    <row r="30" spans="3:5" ht="12.75">
      <c r="C30"/>
      <c r="D30" s="12" t="s">
        <v>36</v>
      </c>
      <c r="E30" s="12"/>
    </row>
    <row r="31" spans="3:5" ht="12.75">
      <c r="C31"/>
      <c r="D31" s="12" t="s">
        <v>37</v>
      </c>
      <c r="E31" s="12"/>
    </row>
    <row r="32" spans="3:5" ht="12.75">
      <c r="C32"/>
      <c r="E32"/>
    </row>
    <row r="33" spans="3:5" ht="12.75">
      <c r="C33"/>
      <c r="E33"/>
    </row>
    <row r="34" spans="3:5" ht="12.75">
      <c r="C34"/>
      <c r="E34"/>
    </row>
    <row r="35" spans="3:5" ht="12.75">
      <c r="C35"/>
      <c r="E35"/>
    </row>
    <row r="36" spans="3:5" ht="12.75">
      <c r="C36"/>
      <c r="E36"/>
    </row>
    <row r="37" spans="3:5" ht="12.75">
      <c r="C37"/>
      <c r="E37"/>
    </row>
    <row r="38" spans="3:5" ht="12.75">
      <c r="C38"/>
      <c r="E38"/>
    </row>
    <row r="39" spans="3:5" ht="12.75">
      <c r="C39"/>
      <c r="E39"/>
    </row>
    <row r="40" spans="3:5" ht="12.75">
      <c r="C40"/>
      <c r="E40"/>
    </row>
  </sheetData>
  <mergeCells count="3">
    <mergeCell ref="A1:E1"/>
    <mergeCell ref="A3:E3"/>
    <mergeCell ref="A2:E2"/>
  </mergeCells>
  <printOptions/>
  <pageMargins left="0.03937007874015748" right="0.03937007874015748" top="0.984251968503937" bottom="0.984251968503937" header="0.5118110236220472" footer="0.5118110236220472"/>
  <pageSetup firstPageNumber="10" useFirstPageNumber="1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2007-09-21T07:35:02Z</cp:lastPrinted>
  <dcterms:created xsi:type="dcterms:W3CDTF">2007-07-27T06:10:27Z</dcterms:created>
  <dcterms:modified xsi:type="dcterms:W3CDTF">2007-09-24T11:48:54Z</dcterms:modified>
  <cp:category/>
  <cp:version/>
  <cp:contentType/>
  <cp:contentStatus/>
</cp:coreProperties>
</file>