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2"/>
  </bookViews>
  <sheets>
    <sheet name="Arkusz1" sheetId="1" r:id="rId1"/>
    <sheet name="Arkusz2" sheetId="2" r:id="rId2"/>
    <sheet name="Arkusz4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<sst xmlns="http://schemas.openxmlformats.org/spreadsheetml/2006/main" count="441" uniqueCount="314">
  <si>
    <t xml:space="preserve">                                             Zarządzenie Nr 26/2006</t>
  </si>
  <si>
    <t xml:space="preserve">                                             Burmistrza Goliny</t>
  </si>
  <si>
    <t>Rady Miejskiej w Golinie</t>
  </si>
  <si>
    <t xml:space="preserve">                                             z dnia 9 listopada  2006 roku</t>
  </si>
  <si>
    <t>Na podstawie:</t>
  </si>
  <si>
    <t xml:space="preserve">   (Dz. U. z 2001 roku Nr 142, poz. 1591 ze zmianami)</t>
  </si>
  <si>
    <t xml:space="preserve">   Rada Miejska w Golinie uchwala, co następuje:</t>
  </si>
  <si>
    <t>§ 1</t>
  </si>
  <si>
    <t>§ 2</t>
  </si>
  <si>
    <t xml:space="preserve">     to jest do kwoty:</t>
  </si>
  <si>
    <t>zgodnie z załącznikiem nr 1</t>
  </si>
  <si>
    <t>to jest do kwoty:</t>
  </si>
  <si>
    <t>zgodnie z załącznikiem nr 2</t>
  </si>
  <si>
    <t xml:space="preserve">    do kwoty: </t>
  </si>
  <si>
    <t xml:space="preserve">    zgodnie z załącznikiem nr 3</t>
  </si>
  <si>
    <t>§ 3</t>
  </si>
  <si>
    <t>Wykonanie uchwały powierza się Burmistrzowi Goliny.</t>
  </si>
  <si>
    <t>§ 4</t>
  </si>
  <si>
    <t>Uchwała  wchodzi w życie z dniem podjęcia i podlega ogłoszeniu na tablicy ogłoszeń w Urzędzie Miejskim w Golinie</t>
  </si>
  <si>
    <t xml:space="preserve"> i w Biuletynie Informacji Publicznej.</t>
  </si>
  <si>
    <t>Przewodniczący Rady Miejskiej</t>
  </si>
  <si>
    <t xml:space="preserve">                                                                                                      Lech Kwiatkowski</t>
  </si>
  <si>
    <t>Dz.</t>
  </si>
  <si>
    <t>Rozdz</t>
  </si>
  <si>
    <t>§</t>
  </si>
  <si>
    <t>Nazwa</t>
  </si>
  <si>
    <t xml:space="preserve"> Zwiększenie (+) Zmniejszenie (-) </t>
  </si>
  <si>
    <t>1</t>
  </si>
  <si>
    <t>758</t>
  </si>
  <si>
    <t>Różne rozliczenia</t>
  </si>
  <si>
    <t>Część oświatowa subwencji ogólnej dla jednostek samorządu terytorialnego</t>
  </si>
  <si>
    <t>Subwencje ogólne z budżetu państwa</t>
  </si>
  <si>
    <t>801</t>
  </si>
  <si>
    <t>Oświata i wychowanie</t>
  </si>
  <si>
    <t>Dotacje celowe otrzymane z budżetu państwa na realizację własnych  zadań bieżących gmin</t>
  </si>
  <si>
    <t>852</t>
  </si>
  <si>
    <t>Opieka społeczna</t>
  </si>
  <si>
    <t>Zasiłki i pomoc w naturze oraz składki na ubezpieczenia społeczne</t>
  </si>
  <si>
    <t>RAZEM DOCHODY WŁASNE</t>
  </si>
  <si>
    <t>Dotacje celowe otrzymane z budżetu państwa na realizaję zadań bieżących z zakresu administracji rządowej oraz innych zadań zleconych gminie</t>
  </si>
  <si>
    <t>010</t>
  </si>
  <si>
    <t>Rolnictwo i łowiectwo</t>
  </si>
  <si>
    <t>Pozostała działalność</t>
  </si>
  <si>
    <t>Dotacje celowe otrzymane z budżetu państwa na realizację zadań bieżących z zakresu administracji rządowej oraz innych zadań zleconych gminie (związkom gmin) ustawami</t>
  </si>
  <si>
    <t>Pomoc społeczna</t>
  </si>
  <si>
    <t>Świadczenia rodzinne, zaliczka alimentacyjna oraz składki na ubezpieczenia emerytalne i rentowe z ubezpieczenia społecznego</t>
  </si>
  <si>
    <t>Razem dotacje</t>
  </si>
  <si>
    <t>OGÓŁEM DOCHODY</t>
  </si>
  <si>
    <t>3</t>
  </si>
  <si>
    <t>ZADANIA WŁASNE</t>
  </si>
  <si>
    <t>4300</t>
  </si>
  <si>
    <t>Zakup usług pozostałych</t>
  </si>
  <si>
    <t>500</t>
  </si>
  <si>
    <t>Handel</t>
  </si>
  <si>
    <t>4110</t>
  </si>
  <si>
    <t>Składki na ubezpieczenia społeczne</t>
  </si>
  <si>
    <t>Zakup materiałów i wyposażenia</t>
  </si>
  <si>
    <t>600</t>
  </si>
  <si>
    <t>Transport i łączność</t>
  </si>
  <si>
    <t>Drogi publiczne gminne</t>
  </si>
  <si>
    <t>4270</t>
  </si>
  <si>
    <t>Zakup usług remontowych</t>
  </si>
  <si>
    <t>750</t>
  </si>
  <si>
    <t>Administracja publiczna</t>
  </si>
  <si>
    <t>3030</t>
  </si>
  <si>
    <t>6050</t>
  </si>
  <si>
    <t>Wydatki inwestyyjne jednostek budżetowych</t>
  </si>
  <si>
    <t>Szkoły podstawowe</t>
  </si>
  <si>
    <t>4010</t>
  </si>
  <si>
    <t>Przedszkola</t>
  </si>
  <si>
    <t>2310</t>
  </si>
  <si>
    <t>4120</t>
  </si>
  <si>
    <t>Składki na Fundusz Pracy</t>
  </si>
  <si>
    <t>3110</t>
  </si>
  <si>
    <t>Świadczenia społeczne</t>
  </si>
  <si>
    <t>Zkup usług remontowych</t>
  </si>
  <si>
    <t>ZADANIA ZLECONE</t>
  </si>
  <si>
    <t>Świadczenia rodzinne oraz składki na ubezpieczenia emerytalne i rentowe z ubezpieczenia społecznego</t>
  </si>
  <si>
    <t>OGÓŁEM WYDATKI</t>
  </si>
  <si>
    <t xml:space="preserve">Lp. </t>
  </si>
  <si>
    <t>Rozdz.</t>
  </si>
  <si>
    <t>Uporządkowanie gospodarki wodno-ściekowej na terenie Gmin członkowskich MZWiK w Subregionie Konińskim</t>
  </si>
  <si>
    <t xml:space="preserve">Budowa drogi gminnej  Węglew-Kraśnica </t>
  </si>
  <si>
    <t>Wykup gruntu na cele publiczne</t>
  </si>
  <si>
    <t>Termomodernizacja  i nadbudowa  budynku administracyjnego Urzędu Miejskiego w Golinie</t>
  </si>
  <si>
    <t>Zakup sprzętu informatycznego i oprogramowania</t>
  </si>
  <si>
    <t>Zakup samochodu ciężarowego</t>
  </si>
  <si>
    <t>Razem wydatki majątkowe</t>
  </si>
  <si>
    <t xml:space="preserve">W uchwale nr IV/26/2007  Rady Miejskiej w Golinie z dnia 25 stycznia  2007 roku w sprawie </t>
  </si>
  <si>
    <t>uchwalenia budżetu Gminy Golina na rok 2007 wprowadza się następujące zmiany:</t>
  </si>
  <si>
    <t xml:space="preserve"> - art. 165, 166,  173 ust. 1, art.. 175, 176, 182, 184 ust. 1, 2 i 3, art.188 ust. 2 i 195 ust. 2 i 3 ustawy z dnia 30 czerwca 2005 roku </t>
  </si>
  <si>
    <t xml:space="preserve">   o finansach publicznych  (Dz. U. z 2005 roku Nr 249 poz. 2104 ze zmianami)</t>
  </si>
  <si>
    <t xml:space="preserve"> - art.18 ust. 2 pkt. 4, 9 litera  "d",  pkt. 10 ustawy z dnia 8 marca 1990 roku o samorządzie  gminnym</t>
  </si>
  <si>
    <t xml:space="preserve">    zmniejsza  się o kwotę  286 300,00 zł to jest do kwoty:</t>
  </si>
  <si>
    <t>zgodnie z załącznikiem nr 4</t>
  </si>
  <si>
    <t>Załącznik Nr 1 do Uchwały Nr IV/26/2007</t>
  </si>
  <si>
    <t>Rady Miejskiej w Golinie z dnia 25 stycznia  2007 r.  w sprawie uchwalenia budżetu na rok 2007</t>
  </si>
  <si>
    <t>w sprawie zmiany budżetu  na rok 2007</t>
  </si>
  <si>
    <t xml:space="preserve">  Plan na rok 2007  </t>
  </si>
  <si>
    <t>756</t>
  </si>
  <si>
    <t>Dochody od osob prawnych, od osób fizycznych i od innych jednostek nie posiadających osobowości prawnej oraz wydatki związane z ich poborem</t>
  </si>
  <si>
    <t>Udziały gmin w podatkach stanowiących dochód budżetu państwa</t>
  </si>
  <si>
    <t>0010</t>
  </si>
  <si>
    <t>Podatek dochodowy od osob fizyznych</t>
  </si>
  <si>
    <t>Składki na ubezpieczenia zdrowotne opłacane za osoby pobierające niektóre świadczenia z pomocy społecznej oraz niektóre świadczenia rodzinne</t>
  </si>
  <si>
    <t>Załącznik Nr 2 do Uchwały Nr IV/26/2007</t>
  </si>
  <si>
    <t>Rady Miejskiej w Golinie z dnia 25 stycznia  2007 r. w sprawie uchwalenia budżetu  na rok 2007</t>
  </si>
  <si>
    <t xml:space="preserve">  Plan na rok 2007   </t>
  </si>
  <si>
    <t>01010</t>
  </si>
  <si>
    <t>Drogi publiczne wojewódzkie</t>
  </si>
  <si>
    <t>4590</t>
  </si>
  <si>
    <t>Kary o odszkodowania wyplacane na rzecz osob fizyznych</t>
  </si>
  <si>
    <t>Różne wydatki na rzecz osób fizyznych</t>
  </si>
  <si>
    <t>926</t>
  </si>
  <si>
    <t>Zadania w zakresie kultury fizycznej i sportu</t>
  </si>
  <si>
    <t>4130</t>
  </si>
  <si>
    <t>Skladki na ubezpieczenia zdrowotne</t>
  </si>
  <si>
    <t>Wynagrodzenia osobowe praowników</t>
  </si>
  <si>
    <t>Załącznik Nr 3 do Uchwały Nr IV/26/2007</t>
  </si>
  <si>
    <t>Rady Miejskiej w Golinie z dnia 25 stycznia 2005 r. w  sprawie uchwalenia budżetu na rok 2007</t>
  </si>
  <si>
    <t xml:space="preserve"> Wykaz wydatków majątkowych na rok 2007 </t>
  </si>
  <si>
    <t xml:space="preserve">Pomoc finansowa na realizację zadań na drogach powiatowych </t>
  </si>
  <si>
    <t>Budowa dróg dojazdowych do gruntów rolnych: obręb Golina, Spławie, Węglew - Rosocha Kolonia</t>
  </si>
  <si>
    <t>Budowa ulic w mieście Golina</t>
  </si>
  <si>
    <t>Wyposażenie  placu zabaw</t>
  </si>
  <si>
    <t>Budowa kanalizacji sanitarnej w miejscowości Golina</t>
  </si>
  <si>
    <t>Wydatki na zakup i objęcie akcji oraz wniesienie wkładów</t>
  </si>
  <si>
    <t>Zmiana systemu ogrzewania i termomodernizacja Biblioteki Publicznej w Golinie, Pl. Kazimierza 12</t>
  </si>
  <si>
    <t>Budowa hali widowiskowo sportowej</t>
  </si>
  <si>
    <t>Plan na rok 2007 po zmianach</t>
  </si>
  <si>
    <t>Klasyfikacja</t>
  </si>
  <si>
    <t>Rok 2007</t>
  </si>
  <si>
    <t>Dział</t>
  </si>
  <si>
    <t>Rozdział</t>
  </si>
  <si>
    <t>Dotacje</t>
  </si>
  <si>
    <t>Wydatki</t>
  </si>
  <si>
    <t>Urzędy wojewódzkie</t>
  </si>
  <si>
    <t>Dotacje celowe przekazane z budżetu państwa na realizację zadań bieżących z zakresu administracji rządowej oraz innych zadań zleconych gminom (związkom gmin) ustawami</t>
  </si>
  <si>
    <t>Wynagrodzenia osobowe pracowników</t>
  </si>
  <si>
    <t>Dodatkowe wynagrodzenie roczne</t>
  </si>
  <si>
    <t>Odpisy na zakładowy fundusz świadczeń socjalnych</t>
  </si>
  <si>
    <t>Urzędy naczelnych organów władzy państwowej, kontroli i ochrony prawa oraz sądownictwa</t>
  </si>
  <si>
    <t xml:space="preserve">Urzędy naczelnych organów władzy państwowej, kontroli i ochrony prawa </t>
  </si>
  <si>
    <t>Świadczenia rodzinne , zaliczka alimentacyjna oraz skladki na ubezpieczenia emerytalne i rentowe z ubezpieczenia społecznego</t>
  </si>
  <si>
    <t>Podróże służbowe krajowe</t>
  </si>
  <si>
    <t>Składki na ubezpieczenia zdrowotne</t>
  </si>
  <si>
    <t>Zasiłki i pomoc w naturze oraz składki na ubezpieczeniaemerytalne i rentowe</t>
  </si>
  <si>
    <t>świadczenia społeczne</t>
  </si>
  <si>
    <t xml:space="preserve">RAZEM </t>
  </si>
  <si>
    <t>Plan</t>
  </si>
  <si>
    <t>Urzędy wojewodzkie</t>
  </si>
  <si>
    <t>Dochody budżetu państwa związane z realizacją zadań zleconych jednostkom samorządu terytorialnego</t>
  </si>
  <si>
    <t>Usługi opiekuńcze i specjalistyczne usługi opiekuńcze</t>
  </si>
  <si>
    <t>Razem plan dochodów</t>
  </si>
  <si>
    <t xml:space="preserve">        Lech Kwiatkowski</t>
  </si>
  <si>
    <t>.................................................</t>
  </si>
  <si>
    <t xml:space="preserve">          (podpis)</t>
  </si>
  <si>
    <t>Załącznik Nr 4 do Uchwały Nr IV/26/2007</t>
  </si>
  <si>
    <t>Załącznik Nr 8 do Uchwały Nr IV/26/2007</t>
  </si>
  <si>
    <t>Przychody i rozchody budżetu 2007 r.</t>
  </si>
  <si>
    <t>w złotych</t>
  </si>
  <si>
    <t>L.p.</t>
  </si>
  <si>
    <t>Treść</t>
  </si>
  <si>
    <t>Plan na rok 2007</t>
  </si>
  <si>
    <t>PRZYCHODY OGÓŁEM</t>
  </si>
  <si>
    <t>1.</t>
  </si>
  <si>
    <t>ROZCHODY OGÓŁEM</t>
  </si>
  <si>
    <t>w tym:</t>
  </si>
  <si>
    <t>x</t>
  </si>
  <si>
    <t>b)</t>
  </si>
  <si>
    <t>Umowa kredytowa –310-13/3/II/12/2001 PKO</t>
  </si>
  <si>
    <t>c)</t>
  </si>
  <si>
    <t>Umowa kredytowa –310-13/3/II/6/2002 PKO</t>
  </si>
  <si>
    <t>d)</t>
  </si>
  <si>
    <t>Umowa kredytowa –310-13/3/II/12/2003 PKO</t>
  </si>
  <si>
    <t>e)</t>
  </si>
  <si>
    <t xml:space="preserve"> Umowa pożyczki - 56/P/Ko/OW/04 </t>
  </si>
  <si>
    <t>f)</t>
  </si>
  <si>
    <t xml:space="preserve"> Umowa pożyczki - 130/P/Ko/OA/04 </t>
  </si>
  <si>
    <t>g)</t>
  </si>
  <si>
    <t xml:space="preserve"> Umowa kredytowa - 7/I/JST/2004 GBW</t>
  </si>
  <si>
    <t>h)</t>
  </si>
  <si>
    <t xml:space="preserve"> Umowa pożyczki nr-  57/P/Ko/OW/04 </t>
  </si>
  <si>
    <t>j)</t>
  </si>
  <si>
    <t>Umowa pożyczki nr 135/P/OA-t/I/06 termorenowacja Urzędu 88 400 zł</t>
  </si>
  <si>
    <t>k)</t>
  </si>
  <si>
    <t>Umowa pożyczki nr 136/P/OA-7/I/06 termorenowacja OSP 60 000 zł</t>
  </si>
  <si>
    <t>l)</t>
  </si>
  <si>
    <t>Umowa kredytu nr 22185/7000619/2006 BS Golina               1 200 000 zł</t>
  </si>
  <si>
    <t xml:space="preserve">             Lech Kwiatkowski</t>
  </si>
  <si>
    <t>...........................................</t>
  </si>
  <si>
    <t xml:space="preserve">               ( podpis)</t>
  </si>
  <si>
    <t>Kredyty i pożyczki krajowe § 952</t>
  </si>
  <si>
    <t>Spłaty kredytów i pożyczek krajowych § 992</t>
  </si>
  <si>
    <t>Infrastruktura wodociągowa i sanitacyjna wsi</t>
  </si>
  <si>
    <t xml:space="preserve">II. Dochody budżetu państwa związane z realizacją zadań zleconych jednostkom samorządu terytorialnego </t>
  </si>
  <si>
    <t xml:space="preserve">    w 2007 roku</t>
  </si>
  <si>
    <t xml:space="preserve">    to jest do kwoty:</t>
  </si>
  <si>
    <t xml:space="preserve">  to jest do kwoty:</t>
  </si>
  <si>
    <t xml:space="preserve">między jednostkami samorządu terytorialnego w kwocie </t>
  </si>
  <si>
    <t xml:space="preserve">   zleconych ustawami  zmniejsza  się o kwotę 286 300,00 zł to jest do kwoty:</t>
  </si>
  <si>
    <t xml:space="preserve">    zgodnie z załącznikiem nr 4</t>
  </si>
  <si>
    <t>Dotaje celowe przekazane gminie  na zadania bieżące realizowane na podstawie porozumień (umów) między jednostkami samorządu terytorialnego</t>
  </si>
  <si>
    <t>Kultura fizyczna i sport</t>
  </si>
  <si>
    <t>2) Uchwalone w § 1 ust. 2  dotacje celowe na zadania zlecone gminie z zakresu administracji rządowej</t>
  </si>
  <si>
    <t xml:space="preserve">5) Uchwalone w § 2 ust.  2  pkt 1)  litera "a" wydatki na wynagrodzenia i pochodne od wynagrodzeń zmniejsza się </t>
  </si>
  <si>
    <t xml:space="preserve">6) Uchwalone w § 2 ust.  2  pkt  1)  litera "b" dotacje zwiększa się o kwotę 3 780,00  </t>
  </si>
  <si>
    <t>7) Uchwalone w § 2 ust. 2  pkt. 2  wydatki majątkowe zwiększa  się o kwotę 35 000,00 zł to jest</t>
  </si>
  <si>
    <t xml:space="preserve">8) Uchwalone w § 2 ust.  5 pkt  1)  wydatki związane z realizają zadań z zakresu administracji rządowej i innych zadań </t>
  </si>
  <si>
    <t>Załącznik Nr 6 do Uchwały Nr IV/26/2007</t>
  </si>
  <si>
    <t xml:space="preserve">Rady Miejskiej w Golinie z dnia 25 stycznia  2007 r.  </t>
  </si>
  <si>
    <t>Wydatki na  wieloletnie programy inwestycyjne przewidziane do realizacji w latach 2007-2009 (WPI)</t>
  </si>
  <si>
    <t>Nazwa programu</t>
  </si>
  <si>
    <t>Cel</t>
  </si>
  <si>
    <t>Jedn. organiz. odpowiedzialna za realizację lub koordynująca</t>
  </si>
  <si>
    <t>Okres realizacji</t>
  </si>
  <si>
    <t>Łączne nakłady finansowe</t>
  </si>
  <si>
    <t xml:space="preserve">  Plan 2007 rok  </t>
  </si>
  <si>
    <t xml:space="preserve">  Plan na2008 rok  </t>
  </si>
  <si>
    <t xml:space="preserve">  Plan na2009 rok  </t>
  </si>
  <si>
    <t xml:space="preserve">  Plan na 2010 rok  </t>
  </si>
  <si>
    <t xml:space="preserve"> Plan na 2011 rok </t>
  </si>
  <si>
    <t>Zwiększenie ilości oczyszczonych ścieków, poprawa stanu środowiska, poprawa jakości i ilości wody</t>
  </si>
  <si>
    <t>ZMWiK Konin</t>
  </si>
  <si>
    <t>2006-2011</t>
  </si>
  <si>
    <t xml:space="preserve"> Wpłaty gmin i powiatów na rzecz innych jednostek samorządu terytorialnego oraz związków gmin lub związków powiatów na dofinansowanie zadań inwestycyjnych i zakupów inwestycyjnych</t>
  </si>
  <si>
    <t>Budowa ulic w mieście Golina wraz z odprowadzeniem wód deszczowych</t>
  </si>
  <si>
    <t>Poprawa jakości stanu dróg</t>
  </si>
  <si>
    <t>Urząd Miejski</t>
  </si>
  <si>
    <t>2006-2009</t>
  </si>
  <si>
    <t>Wydatki inwestycyjne w jednostkach budżetowych</t>
  </si>
  <si>
    <t>Budowa drogi gminnej Węglew Kraśnica</t>
  </si>
  <si>
    <t>Gospodarka komunalna i ochrona środowiska</t>
  </si>
  <si>
    <t>Uporządkowanie Gospodarki Odpadami na terenie Subregionu Konińskiego</t>
  </si>
  <si>
    <t>Poprawa stanu środowiska poprzez uporządkowanie gospodarki odpadami</t>
  </si>
  <si>
    <t>Związek Międzygminny Koniński Region Komunalny</t>
  </si>
  <si>
    <t>Budowa hali widowiskowo-sportowej i zagospodarowanie dzialki w miejscowości Golina</t>
  </si>
  <si>
    <t>Porawa zaplecza dla rozwoju fizycznego dzieci i młodzieży</t>
  </si>
  <si>
    <t>OGÓŁEM</t>
  </si>
  <si>
    <t xml:space="preserve"> Przewodniczący Rady Miejskiej </t>
  </si>
  <si>
    <t xml:space="preserve">    Lech Kwiatkowski</t>
  </si>
  <si>
    <t xml:space="preserve">                (podpis)</t>
  </si>
  <si>
    <t>I. Dochody</t>
  </si>
  <si>
    <t>wg uchwały nr IV/26/2007 z dnia 25 stycznia 2007 roku</t>
  </si>
  <si>
    <t>1. Pismo nr FB.I-2.3010-6/07 z dnia 19 luty 2007 rok ogólna kwota dotacji</t>
  </si>
  <si>
    <t xml:space="preserve">    kwota przyjęta w budżecie</t>
  </si>
  <si>
    <t xml:space="preserve">    Różnica</t>
  </si>
  <si>
    <t>2. Pismo nr ST3-4820-3/2007 z dnia 19 luty 2007 ogólna kwota subwencji</t>
  </si>
  <si>
    <t>3. Pismo nr ST3-4820-3/2007 z dnia 19 luty 2007 planowana kwota udziałów w p.d.</t>
  </si>
  <si>
    <t>Razem dochody po zmianach</t>
  </si>
  <si>
    <t>II. Wydatki</t>
  </si>
  <si>
    <t>Różnica</t>
  </si>
  <si>
    <t>suma wydatków wynikająca z podsumowania paragrafów (Uchwała Nr 4/182/2007 RIO)</t>
  </si>
  <si>
    <t>Zmiany:</t>
  </si>
  <si>
    <t>zadanie pn. Uporządkowane gospodarki wodno-ściekowej - wydatki z budżetu gminy</t>
  </si>
  <si>
    <t xml:space="preserve">korekta zapisu w dz. 500 </t>
  </si>
  <si>
    <t>remont chodnika ulica Słowackiego</t>
  </si>
  <si>
    <t>roboty budowlane SP Radolina</t>
  </si>
  <si>
    <t>wydatki związane z realizacją zadań zleconych</t>
  </si>
  <si>
    <t>Razem wydatki po zmianach</t>
  </si>
  <si>
    <t>dotacja dla miasta Konin</t>
  </si>
  <si>
    <t>wypłata odszkodowania droga w Lubczu</t>
  </si>
  <si>
    <t>pomoc społczna zasiłki celowe</t>
  </si>
  <si>
    <t>1) Uchwalone w § 1 ust. 1 dochody budżetu gminy zmniejsza się o kwotę 173 685,00 zł</t>
  </si>
  <si>
    <t>Gimnazja</t>
  </si>
  <si>
    <t>0830</t>
  </si>
  <si>
    <t>Wpływy z usług</t>
  </si>
  <si>
    <t xml:space="preserve">3) Uchwalone w § 2 ust. 1 wydatki budżetu gminy zmniejsza  się o kwotę  168 685,00 zł </t>
  </si>
  <si>
    <t>4) Uchwalone w § 2 ust.  2  pkt 1) wydatki bieżące zmniejsza się o kwotę 208 685,00 zł</t>
  </si>
  <si>
    <t>w tym dotacje celowe przekazane gminie na zadania bieżące realizowane na podstawie porozumień umów</t>
  </si>
  <si>
    <t>4220</t>
  </si>
  <si>
    <t>Zakup środków żywności</t>
  </si>
  <si>
    <t>zakup żywności w stołówce</t>
  </si>
  <si>
    <t>Rozbudowa o aulę i studia dydaktyczno-artystyczne oraz przebudowie Szkoły Podstawowej w celu utworzenia zaplecza kulturalno-artystycznego miejscowości Radolina - I etap</t>
  </si>
  <si>
    <t xml:space="preserve">  o kwotę 8 904,00 zł   to jest do kwoty:</t>
  </si>
  <si>
    <t>2910</t>
  </si>
  <si>
    <t>Zwrot dotacji wykorzystanych niezgodnie z przeznaczeniem lub pobranych w nadmiernej wysokości</t>
  </si>
  <si>
    <t>3020</t>
  </si>
  <si>
    <t>Wydatki osobowe niezaliczane do wynagrodzeń</t>
  </si>
  <si>
    <t>Załącznik Nr 5 do Uchwały Nr IV/26/2007</t>
  </si>
  <si>
    <t>Dochody i wydatki w 2007 roku., związane z realizacją zadań wspólnych realizowanych w drodze:</t>
  </si>
  <si>
    <t>1. Umów z innymi jednostkami samorządu terytorialnego</t>
  </si>
  <si>
    <t>2. Porozumień z innymi jednostkami smorządu terytorialnego</t>
  </si>
  <si>
    <t>Nazwa zadania</t>
  </si>
  <si>
    <t>Modernizacja dróg powiatowych</t>
  </si>
  <si>
    <t>Prowadzenie Izby Wytrzeźwień</t>
  </si>
  <si>
    <t>Przeciwdziałanie przemocy w rodzinie</t>
  </si>
  <si>
    <t>Razem</t>
  </si>
  <si>
    <t>Usługa komunikacyjna</t>
  </si>
  <si>
    <t>.....................................................</t>
  </si>
  <si>
    <t xml:space="preserve">                   (podpis)</t>
  </si>
  <si>
    <t>Prowadzenie Przedszkola</t>
  </si>
  <si>
    <t xml:space="preserve">4. Odpłatność za wyżywienie w stołówce Gimnazjum </t>
  </si>
  <si>
    <t>Rezerwy ogólne i celowe</t>
  </si>
  <si>
    <t>4810</t>
  </si>
  <si>
    <t xml:space="preserve">Rezerwy </t>
  </si>
  <si>
    <t>zmniejszenie rezerwy ogólnej</t>
  </si>
  <si>
    <t xml:space="preserve">                                                  Uzasadnienie do Uchwaly nr VII/37/2007</t>
  </si>
  <si>
    <t xml:space="preserve">                                                 w sprawie zmiany budżetu na rok 2007</t>
  </si>
  <si>
    <t xml:space="preserve">                                          Rady Miejskiej w Golinie z dnia 19 marca 2007 roku</t>
  </si>
  <si>
    <t>UCHWAŁA Nr VII/37/2007</t>
  </si>
  <si>
    <t>z dnia 19 marca  2007 roku</t>
  </si>
  <si>
    <t>w brzmieniu nadanym Zał. Nr 1 do Uchwały  Nr VII/37/2007 z dnia 19 marca 2007roku</t>
  </si>
  <si>
    <t>w brzmieniu nadanym Zał. Nr 2 do Uchwały  Nr VII/37/2007 z dnia 19 marca 2007 r.</t>
  </si>
  <si>
    <t>w brzmieniu nadanym zał. Nr 6 do Uchwały Nr VII/37/2007 z dnia 19 marca 2007 roku</t>
  </si>
  <si>
    <t>w brzmieniu nadanym Zał. Nr 5 do Uchwały  Nr VII/37/2007 z dnia 19 marca2007roku</t>
  </si>
  <si>
    <t xml:space="preserve">w brzmieniu nadanym Zał. Nr 4 do Uchwały Nr VII/37/2007 z dnia 19 marca  2007 roku </t>
  </si>
  <si>
    <t xml:space="preserve">w brzmieniu nadanym Zał. Nr 48 do Uchwały Nr VII/37/2007 z dnia 19 marca  2007 roku </t>
  </si>
  <si>
    <t xml:space="preserve">w brzmieniu nadanym Zał. Nr 3 do Uchwały Nr VII/37/2007 z dnia 19 marca  2007 roku </t>
  </si>
  <si>
    <r>
      <t>z</t>
    </r>
    <r>
      <rPr>
        <b/>
        <i/>
        <sz val="8"/>
        <rFont val="Arial"/>
        <family val="2"/>
      </rPr>
      <t>godnie z załącznikiem nr 5</t>
    </r>
  </si>
  <si>
    <t xml:space="preserve">9) Uchwaloną w § 5 rezerwę ogólną zmniejsza się o kwotę 40 000,00 zł to jest do kwoty: </t>
  </si>
  <si>
    <t xml:space="preserve">10) Wydatki związane z wieloletnimi programami inwestycyjnymi z wyodrębnieniem wydatków na finansowanie poszcze- </t>
  </si>
  <si>
    <r>
      <t xml:space="preserve">gólnych programow w latach 2007- 2009, </t>
    </r>
    <r>
      <rPr>
        <b/>
        <sz val="8"/>
        <rFont val="Arial"/>
        <family val="2"/>
      </rPr>
      <t>zgodnie z załącznikiem nr 6.</t>
    </r>
  </si>
  <si>
    <r>
      <t xml:space="preserve">11) Przychody i rozchody budżetu określa </t>
    </r>
    <r>
      <rPr>
        <b/>
        <i/>
        <sz val="8"/>
        <rFont val="Arial"/>
        <family val="2"/>
      </rPr>
      <t>załącznik nr 8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</si>
</sst>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6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i/>
      <sz val="7"/>
      <name val="Arial CE"/>
      <family val="0"/>
    </font>
    <font>
      <sz val="6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b/>
      <i/>
      <u val="single"/>
      <sz val="7"/>
      <name val="Arial"/>
      <family val="2"/>
    </font>
    <font>
      <u val="single"/>
      <sz val="7"/>
      <name val="Arial"/>
      <family val="2"/>
    </font>
    <font>
      <b/>
      <u val="singleAccounting"/>
      <sz val="7"/>
      <name val="Arial"/>
      <family val="2"/>
    </font>
    <font>
      <b/>
      <i/>
      <u val="singleAccounting"/>
      <sz val="7"/>
      <name val="Arial"/>
      <family val="2"/>
    </font>
    <font>
      <u val="singleAccounting"/>
      <sz val="7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41" fontId="3" fillId="0" borderId="0" xfId="0" applyNumberFormat="1" applyFont="1" applyFill="1" applyAlignment="1">
      <alignment/>
    </xf>
    <xf numFmtId="42" fontId="2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42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2" fontId="5" fillId="0" borderId="0" xfId="0" applyNumberFormat="1" applyFont="1" applyFill="1" applyAlignment="1">
      <alignment/>
    </xf>
    <xf numFmtId="6" fontId="3" fillId="0" borderId="0" xfId="0" applyNumberFormat="1" applyFont="1" applyFill="1" applyAlignment="1">
      <alignment/>
    </xf>
    <xf numFmtId="6" fontId="5" fillId="0" borderId="0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6" fontId="4" fillId="0" borderId="0" xfId="0" applyNumberFormat="1" applyFont="1" applyFill="1" applyAlignment="1">
      <alignment/>
    </xf>
    <xf numFmtId="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/>
    </xf>
    <xf numFmtId="0" fontId="7" fillId="0" borderId="1" xfId="0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wrapText="1"/>
    </xf>
    <xf numFmtId="3" fontId="9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wrapText="1"/>
    </xf>
    <xf numFmtId="3" fontId="4" fillId="0" borderId="6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wrapText="1"/>
    </xf>
    <xf numFmtId="0" fontId="7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3" fontId="7" fillId="0" borderId="5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4" fillId="0" borderId="7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49" fontId="1" fillId="0" borderId="8" xfId="0" applyNumberFormat="1" applyFont="1" applyFill="1" applyBorder="1" applyAlignment="1">
      <alignment/>
    </xf>
    <xf numFmtId="41" fontId="7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41" fontId="4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49" fontId="1" fillId="0" borderId="3" xfId="0" applyNumberFormat="1" applyFont="1" applyFill="1" applyBorder="1" applyAlignment="1">
      <alignment horizontal="center"/>
    </xf>
    <xf numFmtId="41" fontId="5" fillId="0" borderId="3" xfId="0" applyNumberFormat="1" applyFont="1" applyFill="1" applyBorder="1" applyAlignment="1">
      <alignment/>
    </xf>
    <xf numFmtId="41" fontId="5" fillId="0" borderId="4" xfId="0" applyNumberFormat="1" applyFont="1" applyFill="1" applyBorder="1" applyAlignment="1">
      <alignment/>
    </xf>
    <xf numFmtId="42" fontId="5" fillId="0" borderId="4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0" fontId="3" fillId="0" borderId="3" xfId="0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3" fillId="0" borderId="9" xfId="0" applyFont="1" applyFill="1" applyBorder="1" applyAlignment="1">
      <alignment wrapText="1" shrinkToFit="1"/>
    </xf>
    <xf numFmtId="0" fontId="3" fillId="0" borderId="7" xfId="0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49" fontId="0" fillId="0" borderId="2" xfId="0" applyNumberFormat="1" applyFill="1" applyBorder="1" applyAlignment="1">
      <alignment/>
    </xf>
    <xf numFmtId="0" fontId="2" fillId="0" borderId="3" xfId="0" applyFont="1" applyFill="1" applyBorder="1" applyAlignment="1">
      <alignment/>
    </xf>
    <xf numFmtId="49" fontId="2" fillId="0" borderId="3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/>
    </xf>
    <xf numFmtId="41" fontId="3" fillId="0" borderId="4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49" fontId="4" fillId="0" borderId="3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/>
    </xf>
    <xf numFmtId="49" fontId="7" fillId="0" borderId="5" xfId="0" applyNumberFormat="1" applyFont="1" applyFill="1" applyBorder="1" applyAlignment="1">
      <alignment/>
    </xf>
    <xf numFmtId="49" fontId="7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49" fontId="5" fillId="0" borderId="3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49" fontId="4" fillId="0" borderId="5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41" fontId="7" fillId="0" borderId="5" xfId="0" applyNumberFormat="1" applyFont="1" applyFill="1" applyBorder="1" applyAlignment="1">
      <alignment wrapText="1"/>
    </xf>
    <xf numFmtId="41" fontId="4" fillId="0" borderId="5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/>
    </xf>
    <xf numFmtId="41" fontId="5" fillId="0" borderId="3" xfId="0" applyNumberFormat="1" applyFont="1" applyFill="1" applyBorder="1" applyAlignment="1">
      <alignment wrapText="1"/>
    </xf>
    <xf numFmtId="0" fontId="4" fillId="0" borderId="5" xfId="0" applyFont="1" applyFill="1" applyBorder="1" applyAlignment="1">
      <alignment/>
    </xf>
    <xf numFmtId="41" fontId="4" fillId="0" borderId="1" xfId="0" applyNumberFormat="1" applyFont="1" applyFill="1" applyBorder="1" applyAlignment="1">
      <alignment wrapText="1"/>
    </xf>
    <xf numFmtId="41" fontId="4" fillId="0" borderId="6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41" fontId="7" fillId="0" borderId="1" xfId="0" applyNumberFormat="1" applyFont="1" applyFill="1" applyBorder="1" applyAlignment="1">
      <alignment wrapText="1"/>
    </xf>
    <xf numFmtId="0" fontId="5" fillId="0" borderId="6" xfId="0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1" fontId="5" fillId="0" borderId="3" xfId="0" applyNumberFormat="1" applyFont="1" applyFill="1" applyBorder="1" applyAlignment="1">
      <alignment horizontal="center" wrapText="1"/>
    </xf>
    <xf numFmtId="41" fontId="5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41" fontId="4" fillId="0" borderId="5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41" fontId="7" fillId="0" borderId="1" xfId="0" applyNumberFormat="1" applyFont="1" applyFill="1" applyBorder="1" applyAlignment="1">
      <alignment horizontal="left" wrapText="1"/>
    </xf>
    <xf numFmtId="41" fontId="7" fillId="0" borderId="1" xfId="0" applyNumberFormat="1" applyFont="1" applyFill="1" applyBorder="1" applyAlignment="1">
      <alignment horizontal="center"/>
    </xf>
    <xf numFmtId="41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1" fontId="5" fillId="0" borderId="10" xfId="0" applyNumberFormat="1" applyFont="1" applyFill="1" applyBorder="1" applyAlignment="1">
      <alignment wrapText="1"/>
    </xf>
    <xf numFmtId="41" fontId="5" fillId="0" borderId="11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1" fontId="4" fillId="0" borderId="0" xfId="0" applyNumberFormat="1" applyFont="1" applyFill="1" applyBorder="1" applyAlignment="1">
      <alignment wrapText="1"/>
    </xf>
    <xf numFmtId="41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41" fontId="7" fillId="0" borderId="0" xfId="0" applyNumberFormat="1" applyFont="1" applyFill="1" applyBorder="1" applyAlignment="1">
      <alignment wrapText="1"/>
    </xf>
    <xf numFmtId="41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4" fillId="0" borderId="0" xfId="0" applyNumberFormat="1" applyFont="1" applyFill="1" applyAlignment="1">
      <alignment wrapText="1"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/>
    </xf>
    <xf numFmtId="0" fontId="0" fillId="0" borderId="0" xfId="0" applyAlignment="1">
      <alignment/>
    </xf>
    <xf numFmtId="49" fontId="4" fillId="0" borderId="1" xfId="0" applyNumberFormat="1" applyFont="1" applyFill="1" applyBorder="1" applyAlignment="1">
      <alignment/>
    </xf>
    <xf numFmtId="41" fontId="4" fillId="0" borderId="1" xfId="0" applyNumberFormat="1" applyFont="1" applyFill="1" applyBorder="1" applyAlignment="1">
      <alignment/>
    </xf>
    <xf numFmtId="41" fontId="7" fillId="0" borderId="5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3" xfId="0" applyFont="1" applyFill="1" applyBorder="1" applyAlignment="1">
      <alignment horizontal="center"/>
    </xf>
    <xf numFmtId="41" fontId="1" fillId="0" borderId="3" xfId="0" applyNumberFormat="1" applyFont="1" applyFill="1" applyBorder="1" applyAlignment="1">
      <alignment horizontal="center"/>
    </xf>
    <xf numFmtId="41" fontId="1" fillId="0" borderId="4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1" fontId="1" fillId="0" borderId="10" xfId="0" applyNumberFormat="1" applyFont="1" applyFill="1" applyBorder="1" applyAlignment="1">
      <alignment horizontal="center"/>
    </xf>
    <xf numFmtId="41" fontId="1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41" fontId="4" fillId="0" borderId="13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49" fontId="4" fillId="0" borderId="5" xfId="0" applyNumberFormat="1" applyFont="1" applyFill="1" applyBorder="1" applyAlignment="1">
      <alignment horizontal="right"/>
    </xf>
    <xf numFmtId="41" fontId="4" fillId="0" borderId="15" xfId="0" applyNumberFormat="1" applyFont="1" applyFill="1" applyBorder="1" applyAlignment="1">
      <alignment/>
    </xf>
    <xf numFmtId="41" fontId="5" fillId="0" borderId="4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6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/>
    </xf>
    <xf numFmtId="0" fontId="1" fillId="0" borderId="3" xfId="0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0" fontId="7" fillId="0" borderId="5" xfId="0" applyFont="1" applyBorder="1" applyAlignment="1">
      <alignment/>
    </xf>
    <xf numFmtId="41" fontId="7" fillId="0" borderId="5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41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41" fontId="7" fillId="0" borderId="6" xfId="0" applyNumberFormat="1" applyFont="1" applyBorder="1" applyAlignment="1">
      <alignment/>
    </xf>
    <xf numFmtId="41" fontId="4" fillId="0" borderId="6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wrapText="1"/>
    </xf>
    <xf numFmtId="41" fontId="5" fillId="0" borderId="3" xfId="0" applyNumberFormat="1" applyFont="1" applyBorder="1" applyAlignment="1">
      <alignment/>
    </xf>
    <xf numFmtId="41" fontId="5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7" fillId="0" borderId="5" xfId="0" applyFont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41" fontId="7" fillId="0" borderId="1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wrapText="1"/>
    </xf>
    <xf numFmtId="41" fontId="14" fillId="0" borderId="1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41" fontId="5" fillId="0" borderId="23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1" fontId="4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41" fontId="5" fillId="0" borderId="28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wrapText="1"/>
    </xf>
    <xf numFmtId="41" fontId="4" fillId="0" borderId="31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9" xfId="0" applyFont="1" applyBorder="1" applyAlignment="1">
      <alignment wrapText="1"/>
    </xf>
    <xf numFmtId="41" fontId="5" fillId="0" borderId="25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7" fillId="0" borderId="27" xfId="0" applyFont="1" applyBorder="1" applyAlignment="1">
      <alignment wrapText="1"/>
    </xf>
    <xf numFmtId="41" fontId="7" fillId="0" borderId="28" xfId="0" applyNumberFormat="1" applyFont="1" applyBorder="1" applyAlignment="1">
      <alignment/>
    </xf>
    <xf numFmtId="43" fontId="4" fillId="0" borderId="31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3" fontId="1" fillId="0" borderId="0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" fillId="0" borderId="2" xfId="0" applyNumberFormat="1" applyFont="1" applyBorder="1" applyAlignment="1">
      <alignment/>
    </xf>
    <xf numFmtId="0" fontId="1" fillId="0" borderId="9" xfId="0" applyFont="1" applyBorder="1" applyAlignment="1">
      <alignment wrapText="1"/>
    </xf>
    <xf numFmtId="43" fontId="1" fillId="0" borderId="3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/>
    </xf>
    <xf numFmtId="0" fontId="1" fillId="0" borderId="3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43" fontId="1" fillId="0" borderId="7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0" fontId="6" fillId="0" borderId="35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43" fontId="6" fillId="0" borderId="1" xfId="0" applyNumberFormat="1" applyFont="1" applyFill="1" applyBorder="1" applyAlignment="1">
      <alignment/>
    </xf>
    <xf numFmtId="6" fontId="1" fillId="0" borderId="2" xfId="0" applyNumberFormat="1" applyFont="1" applyBorder="1" applyAlignment="1">
      <alignment/>
    </xf>
    <xf numFmtId="0" fontId="1" fillId="0" borderId="9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43" fontId="1" fillId="0" borderId="3" xfId="0" applyNumberFormat="1" applyFont="1" applyBorder="1" applyAlignment="1">
      <alignment/>
    </xf>
    <xf numFmtId="6" fontId="6" fillId="0" borderId="2" xfId="0" applyNumberFormat="1" applyFont="1" applyBorder="1" applyAlignment="1">
      <alignment/>
    </xf>
    <xf numFmtId="0" fontId="6" fillId="0" borderId="9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43" fontId="6" fillId="0" borderId="3" xfId="0" applyNumberFormat="1" applyFont="1" applyBorder="1" applyAlignment="1">
      <alignment/>
    </xf>
    <xf numFmtId="49" fontId="6" fillId="0" borderId="5" xfId="0" applyNumberFormat="1" applyFont="1" applyBorder="1" applyAlignment="1">
      <alignment/>
    </xf>
    <xf numFmtId="0" fontId="8" fillId="0" borderId="27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43" fontId="6" fillId="0" borderId="5" xfId="0" applyNumberFormat="1" applyFont="1" applyBorder="1" applyAlignment="1">
      <alignment horizontal="center"/>
    </xf>
    <xf numFmtId="43" fontId="6" fillId="0" borderId="1" xfId="0" applyNumberFormat="1" applyFont="1" applyBorder="1" applyAlignment="1">
      <alignment/>
    </xf>
    <xf numFmtId="6" fontId="6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 wrapText="1"/>
    </xf>
    <xf numFmtId="43" fontId="6" fillId="0" borderId="1" xfId="0" applyNumberFormat="1" applyFont="1" applyBorder="1" applyAlignment="1">
      <alignment horizontal="center"/>
    </xf>
    <xf numFmtId="6" fontId="6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43" fontId="6" fillId="0" borderId="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4" fontId="8" fillId="0" borderId="0" xfId="0" applyNumberFormat="1" applyFont="1" applyBorder="1" applyAlignment="1">
      <alignment wrapText="1"/>
    </xf>
    <xf numFmtId="43" fontId="8" fillId="0" borderId="0" xfId="0" applyNumberFormat="1" applyFont="1" applyBorder="1" applyAlignment="1">
      <alignment/>
    </xf>
    <xf numFmtId="0" fontId="15" fillId="0" borderId="1" xfId="0" applyFont="1" applyFill="1" applyBorder="1" applyAlignment="1">
      <alignment horizontal="left"/>
    </xf>
    <xf numFmtId="49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41" fontId="14" fillId="0" borderId="1" xfId="0" applyNumberFormat="1" applyFont="1" applyFill="1" applyBorder="1" applyAlignment="1">
      <alignment horizontal="left" wrapText="1"/>
    </xf>
    <xf numFmtId="0" fontId="16" fillId="0" borderId="0" xfId="0" applyFont="1" applyAlignment="1">
      <alignment/>
    </xf>
    <xf numFmtId="49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wrapText="1"/>
    </xf>
    <xf numFmtId="0" fontId="17" fillId="0" borderId="0" xfId="0" applyFont="1" applyAlignment="1">
      <alignment/>
    </xf>
    <xf numFmtId="49" fontId="18" fillId="0" borderId="2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5" fillId="0" borderId="5" xfId="0" applyFont="1" applyFill="1" applyBorder="1" applyAlignment="1">
      <alignment/>
    </xf>
    <xf numFmtId="49" fontId="15" fillId="0" borderId="5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wrapText="1"/>
    </xf>
    <xf numFmtId="41" fontId="15" fillId="0" borderId="5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/>
    </xf>
    <xf numFmtId="49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41" fontId="15" fillId="0" borderId="1" xfId="0" applyNumberFormat="1" applyFont="1" applyFill="1" applyBorder="1" applyAlignment="1">
      <alignment wrapText="1"/>
    </xf>
    <xf numFmtId="0" fontId="19" fillId="0" borderId="0" xfId="0" applyFont="1" applyAlignment="1">
      <alignment/>
    </xf>
    <xf numFmtId="0" fontId="20" fillId="0" borderId="1" xfId="0" applyFont="1" applyFill="1" applyBorder="1" applyAlignment="1">
      <alignment wrapText="1"/>
    </xf>
    <xf numFmtId="0" fontId="5" fillId="0" borderId="0" xfId="0" applyFont="1" applyAlignment="1">
      <alignment/>
    </xf>
    <xf numFmtId="49" fontId="0" fillId="0" borderId="14" xfId="0" applyNumberFormat="1" applyFill="1" applyBorder="1" applyAlignment="1">
      <alignment/>
    </xf>
    <xf numFmtId="41" fontId="7" fillId="0" borderId="15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1" fontId="4" fillId="0" borderId="1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 horizontal="center"/>
    </xf>
    <xf numFmtId="41" fontId="7" fillId="0" borderId="1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/>
    </xf>
    <xf numFmtId="41" fontId="4" fillId="0" borderId="36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1" fontId="3" fillId="0" borderId="37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/>
    </xf>
    <xf numFmtId="41" fontId="7" fillId="0" borderId="15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5" fillId="0" borderId="29" xfId="0" applyNumberFormat="1" applyFont="1" applyFill="1" applyBorder="1" applyAlignment="1">
      <alignment/>
    </xf>
    <xf numFmtId="41" fontId="4" fillId="0" borderId="36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 horizontal="left"/>
    </xf>
    <xf numFmtId="41" fontId="4" fillId="0" borderId="15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1" fontId="7" fillId="0" borderId="13" xfId="0" applyNumberFormat="1" applyFont="1" applyFill="1" applyBorder="1" applyAlignment="1">
      <alignment horizontal="left"/>
    </xf>
    <xf numFmtId="49" fontId="14" fillId="0" borderId="12" xfId="0" applyNumberFormat="1" applyFont="1" applyFill="1" applyBorder="1" applyAlignment="1">
      <alignment horizontal="left"/>
    </xf>
    <xf numFmtId="41" fontId="14" fillId="0" borderId="13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/>
    </xf>
    <xf numFmtId="49" fontId="15" fillId="0" borderId="14" xfId="0" applyNumberFormat="1" applyFont="1" applyFill="1" applyBorder="1" applyAlignment="1">
      <alignment/>
    </xf>
    <xf numFmtId="41" fontId="15" fillId="0" borderId="15" xfId="0" applyNumberFormat="1" applyFont="1" applyFill="1" applyBorder="1" applyAlignment="1">
      <alignment/>
    </xf>
    <xf numFmtId="49" fontId="15" fillId="0" borderId="12" xfId="0" applyNumberFormat="1" applyFont="1" applyFill="1" applyBorder="1" applyAlignment="1">
      <alignment/>
    </xf>
    <xf numFmtId="41" fontId="15" fillId="0" borderId="13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20" fillId="0" borderId="0" xfId="0" applyFont="1" applyAlignment="1">
      <alignment/>
    </xf>
    <xf numFmtId="43" fontId="0" fillId="0" borderId="0" xfId="0" applyNumberFormat="1" applyAlignment="1">
      <alignment/>
    </xf>
    <xf numFmtId="0" fontId="13" fillId="0" borderId="0" xfId="0" applyFont="1" applyAlignment="1">
      <alignment/>
    </xf>
    <xf numFmtId="41" fontId="6" fillId="0" borderId="0" xfId="0" applyNumberFormat="1" applyFont="1" applyFill="1" applyAlignment="1">
      <alignment horizontal="center"/>
    </xf>
    <xf numFmtId="42" fontId="4" fillId="0" borderId="0" xfId="0" applyNumberFormat="1" applyFont="1" applyFill="1" applyAlignment="1">
      <alignment horizontal="center"/>
    </xf>
    <xf numFmtId="41" fontId="5" fillId="0" borderId="0" xfId="0" applyNumberFormat="1" applyFont="1" applyFill="1" applyAlignment="1">
      <alignment/>
    </xf>
    <xf numFmtId="6" fontId="1" fillId="0" borderId="0" xfId="0" applyNumberFormat="1" applyFont="1" applyFill="1" applyAlignment="1">
      <alignment/>
    </xf>
    <xf numFmtId="42" fontId="1" fillId="0" borderId="0" xfId="0" applyNumberFormat="1" applyFont="1" applyFill="1" applyAlignment="1">
      <alignment/>
    </xf>
    <xf numFmtId="42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9" xfId="0" applyFont="1" applyBorder="1" applyAlignment="1">
      <alignment horizontal="center" wrapText="1"/>
    </xf>
    <xf numFmtId="43" fontId="21" fillId="0" borderId="3" xfId="0" applyNumberFormat="1" applyFont="1" applyFill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1" fillId="0" borderId="38" xfId="0" applyFont="1" applyBorder="1" applyAlignment="1">
      <alignment horizontal="center" wrapText="1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43" fontId="21" fillId="0" borderId="3" xfId="0" applyNumberFormat="1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2" borderId="2" xfId="0" applyFont="1" applyFill="1" applyBorder="1" applyAlignment="1">
      <alignment wrapText="1"/>
    </xf>
    <xf numFmtId="0" fontId="21" fillId="2" borderId="3" xfId="0" applyFont="1" applyFill="1" applyBorder="1" applyAlignment="1">
      <alignment/>
    </xf>
    <xf numFmtId="4" fontId="21" fillId="2" borderId="9" xfId="0" applyNumberFormat="1" applyFont="1" applyFill="1" applyBorder="1" applyAlignment="1">
      <alignment/>
    </xf>
    <xf numFmtId="43" fontId="22" fillId="2" borderId="3" xfId="0" applyNumberFormat="1" applyFont="1" applyFill="1" applyBorder="1" applyAlignment="1">
      <alignment/>
    </xf>
    <xf numFmtId="4" fontId="21" fillId="2" borderId="3" xfId="0" applyNumberFormat="1" applyFont="1" applyFill="1" applyBorder="1" applyAlignment="1">
      <alignment/>
    </xf>
    <xf numFmtId="4" fontId="21" fillId="2" borderId="4" xfId="0" applyNumberFormat="1" applyFont="1" applyFill="1" applyBorder="1" applyAlignment="1">
      <alignment/>
    </xf>
    <xf numFmtId="4" fontId="21" fillId="2" borderId="38" xfId="0" applyNumberFormat="1" applyFont="1" applyFill="1" applyBorder="1" applyAlignment="1">
      <alignment/>
    </xf>
    <xf numFmtId="0" fontId="15" fillId="0" borderId="2" xfId="0" applyFont="1" applyBorder="1" applyAlignment="1">
      <alignment wrapText="1"/>
    </xf>
    <xf numFmtId="0" fontId="15" fillId="0" borderId="3" xfId="0" applyFont="1" applyBorder="1" applyAlignment="1">
      <alignment wrapText="1"/>
    </xf>
    <xf numFmtId="4" fontId="15" fillId="0" borderId="9" xfId="0" applyNumberFormat="1" applyFont="1" applyFill="1" applyBorder="1" applyAlignment="1">
      <alignment/>
    </xf>
    <xf numFmtId="43" fontId="23" fillId="0" borderId="3" xfId="0" applyNumberFormat="1" applyFont="1" applyFill="1" applyBorder="1" applyAlignment="1">
      <alignment/>
    </xf>
    <xf numFmtId="0" fontId="14" fillId="0" borderId="14" xfId="0" applyFont="1" applyBorder="1" applyAlignment="1">
      <alignment wrapText="1"/>
    </xf>
    <xf numFmtId="0" fontId="15" fillId="0" borderId="2" xfId="0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4" fontId="15" fillId="0" borderId="3" xfId="0" applyNumberFormat="1" applyFont="1" applyFill="1" applyBorder="1" applyAlignment="1">
      <alignment/>
    </xf>
    <xf numFmtId="4" fontId="15" fillId="0" borderId="4" xfId="0" applyNumberFormat="1" applyFont="1" applyFill="1" applyBorder="1" applyAlignment="1">
      <alignment/>
    </xf>
    <xf numFmtId="0" fontId="15" fillId="0" borderId="38" xfId="0" applyFont="1" applyFill="1" applyBorder="1" applyAlignment="1">
      <alignment/>
    </xf>
    <xf numFmtId="0" fontId="14" fillId="0" borderId="5" xfId="0" applyFont="1" applyBorder="1" applyAlignment="1">
      <alignment wrapText="1"/>
    </xf>
    <xf numFmtId="4" fontId="14" fillId="0" borderId="27" xfId="0" applyNumberFormat="1" applyFont="1" applyBorder="1" applyAlignment="1">
      <alignment/>
    </xf>
    <xf numFmtId="43" fontId="24" fillId="0" borderId="5" xfId="0" applyNumberFormat="1" applyFont="1" applyFill="1" applyBorder="1" applyAlignment="1">
      <alignment/>
    </xf>
    <xf numFmtId="4" fontId="14" fillId="0" borderId="5" xfId="0" applyNumberFormat="1" applyFont="1" applyBorder="1" applyAlignment="1">
      <alignment/>
    </xf>
    <xf numFmtId="4" fontId="14" fillId="0" borderId="15" xfId="0" applyNumberFormat="1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12" xfId="0" applyFont="1" applyBorder="1" applyAlignment="1">
      <alignment wrapText="1"/>
    </xf>
    <xf numFmtId="4" fontId="14" fillId="0" borderId="35" xfId="0" applyNumberFormat="1" applyFont="1" applyBorder="1" applyAlignment="1">
      <alignment/>
    </xf>
    <xf numFmtId="43" fontId="24" fillId="0" borderId="1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29" xfId="0" applyFont="1" applyBorder="1" applyAlignment="1">
      <alignment wrapText="1"/>
    </xf>
    <xf numFmtId="0" fontId="14" fillId="0" borderId="6" xfId="0" applyFont="1" applyBorder="1" applyAlignment="1">
      <alignment wrapText="1"/>
    </xf>
    <xf numFmtId="4" fontId="14" fillId="0" borderId="30" xfId="0" applyNumberFormat="1" applyFont="1" applyBorder="1" applyAlignment="1">
      <alignment/>
    </xf>
    <xf numFmtId="43" fontId="24" fillId="0" borderId="6" xfId="0" applyNumberFormat="1" applyFont="1" applyFill="1" applyBorder="1" applyAlignment="1">
      <alignment/>
    </xf>
    <xf numFmtId="4" fontId="14" fillId="0" borderId="6" xfId="0" applyNumberFormat="1" applyFont="1" applyBorder="1" applyAlignment="1">
      <alignment/>
    </xf>
    <xf numFmtId="4" fontId="14" fillId="0" borderId="36" xfId="0" applyNumberFormat="1" applyFont="1" applyBorder="1" applyAlignment="1">
      <alignment/>
    </xf>
    <xf numFmtId="0" fontId="14" fillId="0" borderId="41" xfId="0" applyFont="1" applyBorder="1" applyAlignment="1">
      <alignment/>
    </xf>
    <xf numFmtId="4" fontId="15" fillId="0" borderId="9" xfId="0" applyNumberFormat="1" applyFont="1" applyBorder="1" applyAlignment="1">
      <alignment/>
    </xf>
    <xf numFmtId="3" fontId="15" fillId="0" borderId="3" xfId="0" applyNumberFormat="1" applyFont="1" applyBorder="1" applyAlignment="1">
      <alignment/>
    </xf>
    <xf numFmtId="3" fontId="15" fillId="0" borderId="4" xfId="0" applyNumberFormat="1" applyFont="1" applyBorder="1" applyAlignment="1">
      <alignment/>
    </xf>
    <xf numFmtId="0" fontId="15" fillId="0" borderId="38" xfId="0" applyFont="1" applyBorder="1" applyAlignment="1">
      <alignment/>
    </xf>
    <xf numFmtId="0" fontId="14" fillId="0" borderId="5" xfId="0" applyFont="1" applyBorder="1" applyAlignment="1">
      <alignment/>
    </xf>
    <xf numFmtId="3" fontId="14" fillId="0" borderId="5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3" fontId="14" fillId="0" borderId="1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17" xfId="0" applyFont="1" applyBorder="1" applyAlignment="1">
      <alignment/>
    </xf>
    <xf numFmtId="4" fontId="14" fillId="0" borderId="42" xfId="0" applyNumberFormat="1" applyFont="1" applyBorder="1" applyAlignment="1">
      <alignment/>
    </xf>
    <xf numFmtId="43" fontId="24" fillId="0" borderId="17" xfId="0" applyNumberFormat="1" applyFont="1" applyFill="1" applyBorder="1" applyAlignment="1">
      <alignment/>
    </xf>
    <xf numFmtId="3" fontId="14" fillId="0" borderId="17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0" fontId="14" fillId="0" borderId="43" xfId="0" applyFont="1" applyBorder="1" applyAlignment="1">
      <alignment/>
    </xf>
    <xf numFmtId="0" fontId="21" fillId="2" borderId="3" xfId="0" applyFont="1" applyFill="1" applyBorder="1" applyAlignment="1">
      <alignment wrapText="1"/>
    </xf>
    <xf numFmtId="43" fontId="22" fillId="2" borderId="3" xfId="0" applyNumberFormat="1" applyFont="1" applyFill="1" applyBorder="1" applyAlignment="1">
      <alignment horizontal="right"/>
    </xf>
    <xf numFmtId="3" fontId="21" fillId="2" borderId="3" xfId="0" applyNumberFormat="1" applyFont="1" applyFill="1" applyBorder="1" applyAlignment="1">
      <alignment/>
    </xf>
    <xf numFmtId="3" fontId="21" fillId="2" borderId="9" xfId="0" applyNumberFormat="1" applyFont="1" applyFill="1" applyBorder="1" applyAlignment="1">
      <alignment/>
    </xf>
    <xf numFmtId="3" fontId="21" fillId="2" borderId="4" xfId="0" applyNumberFormat="1" applyFont="1" applyFill="1" applyBorder="1" applyAlignment="1">
      <alignment/>
    </xf>
    <xf numFmtId="0" fontId="15" fillId="0" borderId="19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4" fontId="15" fillId="0" borderId="44" xfId="0" applyNumberFormat="1" applyFont="1" applyBorder="1" applyAlignment="1">
      <alignment/>
    </xf>
    <xf numFmtId="43" fontId="23" fillId="0" borderId="26" xfId="0" applyNumberFormat="1" applyFont="1" applyFill="1" applyBorder="1" applyAlignment="1">
      <alignment horizontal="right"/>
    </xf>
    <xf numFmtId="3" fontId="15" fillId="0" borderId="20" xfId="0" applyNumberFormat="1" applyFont="1" applyBorder="1" applyAlignment="1">
      <alignment/>
    </xf>
    <xf numFmtId="3" fontId="15" fillId="0" borderId="44" xfId="0" applyNumberFormat="1" applyFont="1" applyBorder="1" applyAlignment="1">
      <alignment/>
    </xf>
    <xf numFmtId="3" fontId="15" fillId="0" borderId="26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43" fontId="24" fillId="0" borderId="6" xfId="0" applyNumberFormat="1" applyFont="1" applyFill="1" applyBorder="1" applyAlignment="1">
      <alignment horizontal="right"/>
    </xf>
    <xf numFmtId="3" fontId="14" fillId="0" borderId="6" xfId="0" applyNumberFormat="1" applyFont="1" applyBorder="1" applyAlignment="1">
      <alignment/>
    </xf>
    <xf numFmtId="3" fontId="14" fillId="0" borderId="36" xfId="0" applyNumberFormat="1" applyFont="1" applyBorder="1" applyAlignment="1">
      <alignment/>
    </xf>
    <xf numFmtId="0" fontId="21" fillId="2" borderId="2" xfId="0" applyFont="1" applyFill="1" applyBorder="1" applyAlignment="1">
      <alignment/>
    </xf>
    <xf numFmtId="43" fontId="25" fillId="2" borderId="3" xfId="0" applyNumberFormat="1" applyFont="1" applyFill="1" applyBorder="1" applyAlignment="1">
      <alignment/>
    </xf>
    <xf numFmtId="0" fontId="15" fillId="0" borderId="14" xfId="0" applyFont="1" applyBorder="1" applyAlignment="1">
      <alignment wrapText="1"/>
    </xf>
    <xf numFmtId="0" fontId="15" fillId="0" borderId="5" xfId="0" applyFont="1" applyBorder="1" applyAlignment="1">
      <alignment wrapText="1"/>
    </xf>
    <xf numFmtId="4" fontId="15" fillId="0" borderId="5" xfId="0" applyNumberFormat="1" applyFont="1" applyBorder="1" applyAlignment="1">
      <alignment/>
    </xf>
    <xf numFmtId="43" fontId="26" fillId="0" borderId="5" xfId="0" applyNumberFormat="1" applyFont="1" applyFill="1" applyBorder="1" applyAlignment="1">
      <alignment horizontal="right"/>
    </xf>
    <xf numFmtId="3" fontId="15" fillId="0" borderId="5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43" fontId="27" fillId="0" borderId="1" xfId="0" applyNumberFormat="1" applyFont="1" applyFill="1" applyBorder="1" applyAlignment="1">
      <alignment horizontal="right"/>
    </xf>
    <xf numFmtId="43" fontId="24" fillId="0" borderId="1" xfId="0" applyNumberFormat="1" applyFont="1" applyFill="1" applyBorder="1" applyAlignment="1">
      <alignment horizontal="right"/>
    </xf>
    <xf numFmtId="43" fontId="27" fillId="0" borderId="6" xfId="0" applyNumberFormat="1" applyFont="1" applyFill="1" applyBorder="1" applyAlignment="1">
      <alignment horizontal="right"/>
    </xf>
    <xf numFmtId="0" fontId="28" fillId="0" borderId="22" xfId="0" applyFont="1" applyBorder="1" applyAlignment="1">
      <alignment/>
    </xf>
    <xf numFmtId="0" fontId="28" fillId="0" borderId="32" xfId="0" applyFont="1" applyBorder="1" applyAlignment="1">
      <alignment/>
    </xf>
    <xf numFmtId="4" fontId="21" fillId="0" borderId="3" xfId="0" applyNumberFormat="1" applyFont="1" applyBorder="1" applyAlignment="1">
      <alignment/>
    </xf>
    <xf numFmtId="43" fontId="22" fillId="0" borderId="3" xfId="0" applyNumberFormat="1" applyFont="1" applyBorder="1" applyAlignment="1">
      <alignment horizontal="right"/>
    </xf>
    <xf numFmtId="4" fontId="21" fillId="0" borderId="4" xfId="0" applyNumberFormat="1" applyFont="1" applyBorder="1" applyAlignment="1">
      <alignment/>
    </xf>
    <xf numFmtId="0" fontId="28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43" fontId="21" fillId="0" borderId="0" xfId="0" applyNumberFormat="1" applyFont="1" applyBorder="1" applyAlignment="1">
      <alignment/>
    </xf>
    <xf numFmtId="0" fontId="14" fillId="0" borderId="20" xfId="0" applyFont="1" applyBorder="1" applyAlignment="1">
      <alignment wrapText="1"/>
    </xf>
    <xf numFmtId="4" fontId="15" fillId="0" borderId="44" xfId="0" applyNumberFormat="1" applyFont="1" applyFill="1" applyBorder="1" applyAlignment="1">
      <alignment/>
    </xf>
    <xf numFmtId="43" fontId="23" fillId="0" borderId="20" xfId="0" applyNumberFormat="1" applyFont="1" applyFill="1" applyBorder="1" applyAlignment="1">
      <alignment/>
    </xf>
    <xf numFmtId="4" fontId="15" fillId="0" borderId="20" xfId="0" applyNumberFormat="1" applyFont="1" applyBorder="1" applyAlignment="1">
      <alignment/>
    </xf>
    <xf numFmtId="4" fontId="15" fillId="0" borderId="21" xfId="0" applyNumberFormat="1" applyFont="1" applyBorder="1" applyAlignment="1">
      <alignment/>
    </xf>
    <xf numFmtId="4" fontId="15" fillId="0" borderId="45" xfId="0" applyNumberFormat="1" applyFont="1" applyBorder="1" applyAlignment="1">
      <alignment/>
    </xf>
    <xf numFmtId="0" fontId="14" fillId="2" borderId="8" xfId="0" applyFont="1" applyFill="1" applyBorder="1" applyAlignment="1">
      <alignment wrapText="1"/>
    </xf>
    <xf numFmtId="0" fontId="14" fillId="2" borderId="10" xfId="0" applyFont="1" applyFill="1" applyBorder="1" applyAlignment="1">
      <alignment wrapText="1"/>
    </xf>
    <xf numFmtId="4" fontId="21" fillId="2" borderId="46" xfId="0" applyNumberFormat="1" applyFont="1" applyFill="1" applyBorder="1" applyAlignment="1">
      <alignment/>
    </xf>
    <xf numFmtId="43" fontId="22" fillId="2" borderId="10" xfId="0" applyNumberFormat="1" applyFont="1" applyFill="1" applyBorder="1" applyAlignment="1">
      <alignment/>
    </xf>
    <xf numFmtId="4" fontId="21" fillId="2" borderId="10" xfId="0" applyNumberFormat="1" applyFont="1" applyFill="1" applyBorder="1" applyAlignment="1">
      <alignment/>
    </xf>
    <xf numFmtId="4" fontId="21" fillId="2" borderId="11" xfId="0" applyNumberFormat="1" applyFont="1" applyFill="1" applyBorder="1" applyAlignment="1">
      <alignment/>
    </xf>
    <xf numFmtId="0" fontId="21" fillId="2" borderId="47" xfId="0" applyFont="1" applyFill="1" applyBorder="1" applyAlignment="1">
      <alignment/>
    </xf>
    <xf numFmtId="44" fontId="0" fillId="0" borderId="0" xfId="0" applyNumberFormat="1" applyAlignment="1">
      <alignment/>
    </xf>
    <xf numFmtId="0" fontId="11" fillId="0" borderId="0" xfId="0" applyFont="1" applyAlignment="1">
      <alignment/>
    </xf>
    <xf numFmtId="44" fontId="11" fillId="0" borderId="0" xfId="0" applyNumberFormat="1" applyFont="1" applyAlignment="1">
      <alignment/>
    </xf>
    <xf numFmtId="0" fontId="4" fillId="0" borderId="7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49" fontId="1" fillId="0" borderId="19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wrapText="1"/>
    </xf>
    <xf numFmtId="3" fontId="5" fillId="0" borderId="20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49" fontId="1" fillId="0" borderId="33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9" fontId="4" fillId="0" borderId="7" xfId="0" applyNumberFormat="1" applyFont="1" applyFill="1" applyBorder="1" applyAlignment="1">
      <alignment horizontal="center"/>
    </xf>
    <xf numFmtId="49" fontId="7" fillId="0" borderId="48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wrapText="1"/>
    </xf>
    <xf numFmtId="41" fontId="7" fillId="0" borderId="26" xfId="0" applyNumberFormat="1" applyFont="1" applyFill="1" applyBorder="1" applyAlignment="1">
      <alignment horizontal="center" wrapText="1"/>
    </xf>
    <xf numFmtId="41" fontId="7" fillId="0" borderId="49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6" fontId="17" fillId="0" borderId="0" xfId="0" applyNumberFormat="1" applyFont="1" applyFill="1" applyAlignment="1">
      <alignment/>
    </xf>
    <xf numFmtId="41" fontId="4" fillId="0" borderId="1" xfId="0" applyNumberFormat="1" applyFont="1" applyFill="1" applyBorder="1" applyAlignment="1">
      <alignment horizontal="left" wrapText="1"/>
    </xf>
    <xf numFmtId="41" fontId="4" fillId="0" borderId="13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1" fontId="4" fillId="0" borderId="5" xfId="0" applyNumberFormat="1" applyFont="1" applyFill="1" applyBorder="1" applyAlignment="1">
      <alignment horizontal="center" wrapText="1"/>
    </xf>
    <xf numFmtId="41" fontId="4" fillId="0" borderId="15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49" fontId="14" fillId="0" borderId="5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wrapText="1"/>
    </xf>
    <xf numFmtId="41" fontId="14" fillId="0" borderId="5" xfId="0" applyNumberFormat="1" applyFont="1" applyFill="1" applyBorder="1" applyAlignment="1">
      <alignment horizontal="center" wrapText="1"/>
    </xf>
    <xf numFmtId="41" fontId="14" fillId="0" borderId="15" xfId="0" applyNumberFormat="1" applyFont="1" applyFill="1" applyBorder="1" applyAlignment="1">
      <alignment horizontal="center"/>
    </xf>
    <xf numFmtId="49" fontId="21" fillId="0" borderId="2" xfId="0" applyNumberFormat="1" applyFont="1" applyFill="1" applyBorder="1" applyAlignment="1">
      <alignment/>
    </xf>
    <xf numFmtId="0" fontId="21" fillId="0" borderId="3" xfId="0" applyFont="1" applyFill="1" applyBorder="1" applyAlignment="1">
      <alignment/>
    </xf>
    <xf numFmtId="49" fontId="21" fillId="0" borderId="3" xfId="0" applyNumberFormat="1" applyFont="1" applyFill="1" applyBorder="1" applyAlignment="1">
      <alignment horizontal="center"/>
    </xf>
    <xf numFmtId="0" fontId="21" fillId="0" borderId="3" xfId="0" applyFont="1" applyFill="1" applyBorder="1" applyAlignment="1">
      <alignment wrapText="1"/>
    </xf>
    <xf numFmtId="42" fontId="21" fillId="0" borderId="4" xfId="0" applyNumberFormat="1" applyFont="1" applyFill="1" applyBorder="1" applyAlignment="1">
      <alignment wrapText="1"/>
    </xf>
    <xf numFmtId="41" fontId="14" fillId="0" borderId="1" xfId="0" applyNumberFormat="1" applyFont="1" applyFill="1" applyBorder="1" applyAlignment="1">
      <alignment wrapText="1"/>
    </xf>
    <xf numFmtId="41" fontId="14" fillId="0" borderId="13" xfId="0" applyNumberFormat="1" applyFont="1" applyFill="1" applyBorder="1" applyAlignment="1">
      <alignment/>
    </xf>
    <xf numFmtId="0" fontId="15" fillId="0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1" xfId="0" applyBorder="1" applyAlignment="1">
      <alignment horizontal="center"/>
    </xf>
    <xf numFmtId="3" fontId="11" fillId="0" borderId="6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3" fontId="11" fillId="0" borderId="4" xfId="0" applyNumberFormat="1" applyFont="1" applyBorder="1" applyAlignment="1">
      <alignment/>
    </xf>
    <xf numFmtId="49" fontId="0" fillId="0" borderId="0" xfId="0" applyNumberFormat="1" applyFont="1" applyFill="1" applyAlignment="1">
      <alignment/>
    </xf>
    <xf numFmtId="44" fontId="4" fillId="0" borderId="0" xfId="0" applyNumberFormat="1" applyFont="1" applyFill="1" applyAlignment="1">
      <alignment/>
    </xf>
    <xf numFmtId="41" fontId="0" fillId="0" borderId="0" xfId="0" applyNumberFormat="1" applyAlignment="1">
      <alignment/>
    </xf>
    <xf numFmtId="49" fontId="5" fillId="0" borderId="33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41" fontId="4" fillId="0" borderId="7" xfId="0" applyNumberFormat="1" applyFont="1" applyFill="1" applyBorder="1" applyAlignment="1">
      <alignment wrapText="1"/>
    </xf>
    <xf numFmtId="41" fontId="4" fillId="0" borderId="37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49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wrapText="1"/>
    </xf>
    <xf numFmtId="41" fontId="7" fillId="0" borderId="7" xfId="0" applyNumberFormat="1" applyFont="1" applyFill="1" applyBorder="1" applyAlignment="1">
      <alignment wrapText="1"/>
    </xf>
    <xf numFmtId="41" fontId="7" fillId="0" borderId="37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wrapText="1"/>
    </xf>
    <xf numFmtId="41" fontId="5" fillId="0" borderId="0" xfId="0" applyNumberFormat="1" applyFont="1" applyFill="1" applyBorder="1" applyAlignment="1">
      <alignment/>
    </xf>
    <xf numFmtId="0" fontId="21" fillId="0" borderId="9" xfId="0" applyFont="1" applyFill="1" applyBorder="1" applyAlignment="1">
      <alignment horizontal="center" vertical="center" wrapText="1" shrinkToFit="1"/>
    </xf>
    <xf numFmtId="0" fontId="5" fillId="0" borderId="50" xfId="0" applyFont="1" applyBorder="1" applyAlignment="1">
      <alignment horizontal="left" wrapText="1"/>
    </xf>
    <xf numFmtId="0" fontId="5" fillId="0" borderId="51" xfId="0" applyFont="1" applyBorder="1" applyAlignment="1">
      <alignment horizontal="left" wrapText="1"/>
    </xf>
    <xf numFmtId="0" fontId="5" fillId="0" borderId="52" xfId="0" applyFont="1" applyBorder="1" applyAlignment="1">
      <alignment horizontal="left" wrapText="1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5" fillId="0" borderId="35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5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5" fillId="0" borderId="44" xfId="0" applyFont="1" applyBorder="1" applyAlignment="1">
      <alignment/>
    </xf>
    <xf numFmtId="0" fontId="4" fillId="0" borderId="46" xfId="0" applyFont="1" applyBorder="1" applyAlignment="1">
      <alignment/>
    </xf>
    <xf numFmtId="0" fontId="5" fillId="0" borderId="2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1" fillId="0" borderId="7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42" xfId="0" applyFont="1" applyBorder="1" applyAlignment="1">
      <alignment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3"/>
  <sheetViews>
    <sheetView workbookViewId="0" topLeftCell="A322">
      <selection activeCell="H54" sqref="H54"/>
    </sheetView>
  </sheetViews>
  <sheetFormatPr defaultColWidth="9.00390625" defaultRowHeight="12.75"/>
  <cols>
    <col min="1" max="1" width="6.00390625" style="0" customWidth="1"/>
    <col min="2" max="2" width="4.25390625" style="19" customWidth="1"/>
    <col min="3" max="3" width="6.125" style="15" customWidth="1"/>
    <col min="4" max="4" width="6.625" style="16" customWidth="1"/>
    <col min="5" max="5" width="39.25390625" style="17" customWidth="1"/>
    <col min="6" max="6" width="18.25390625" style="149" customWidth="1"/>
    <col min="7" max="7" width="15.625" style="12" customWidth="1"/>
    <col min="8" max="8" width="12.125" style="0" bestFit="1" customWidth="1"/>
    <col min="9" max="9" width="12.25390625" style="0" bestFit="1" customWidth="1"/>
  </cols>
  <sheetData>
    <row r="1" spans="2:7" ht="12.75">
      <c r="B1" s="1" t="s">
        <v>0</v>
      </c>
      <c r="C1" s="1"/>
      <c r="D1" s="2"/>
      <c r="E1" s="3" t="s">
        <v>300</v>
      </c>
      <c r="F1" s="1"/>
      <c r="G1" s="1"/>
    </row>
    <row r="2" spans="2:7" ht="12.75">
      <c r="B2" s="1" t="s">
        <v>1</v>
      </c>
      <c r="C2" s="1"/>
      <c r="D2" s="2"/>
      <c r="E2" s="3" t="s">
        <v>2</v>
      </c>
      <c r="F2" s="1"/>
      <c r="G2" s="1"/>
    </row>
    <row r="3" spans="2:7" ht="12.75">
      <c r="B3" s="1" t="s">
        <v>3</v>
      </c>
      <c r="C3" s="1"/>
      <c r="D3" s="2"/>
      <c r="E3" s="3" t="s">
        <v>301</v>
      </c>
      <c r="F3" s="4"/>
      <c r="G3" s="4"/>
    </row>
    <row r="4" spans="2:7" ht="12.75">
      <c r="B4" s="5"/>
      <c r="C4" s="6"/>
      <c r="D4" s="7"/>
      <c r="E4" s="8"/>
      <c r="F4" s="9"/>
      <c r="G4" s="10"/>
    </row>
    <row r="5" spans="2:8" ht="12.75">
      <c r="B5" s="3" t="s">
        <v>97</v>
      </c>
      <c r="C5" s="3"/>
      <c r="D5" s="363"/>
      <c r="E5" s="364"/>
      <c r="F5" s="11"/>
      <c r="H5" s="1"/>
    </row>
    <row r="6" spans="2:8" ht="12.75">
      <c r="B6" s="365" t="s">
        <v>4</v>
      </c>
      <c r="C6" s="365"/>
      <c r="D6" s="13"/>
      <c r="E6" s="14"/>
      <c r="F6" s="11"/>
      <c r="H6" s="1"/>
    </row>
    <row r="7" spans="2:8" ht="12.75">
      <c r="B7" s="15" t="s">
        <v>92</v>
      </c>
      <c r="F7" s="11"/>
      <c r="H7" s="1"/>
    </row>
    <row r="8" spans="2:8" ht="12.75">
      <c r="B8" s="15" t="s">
        <v>5</v>
      </c>
      <c r="F8" s="11"/>
      <c r="H8" s="1"/>
    </row>
    <row r="9" spans="2:8" ht="12.75">
      <c r="B9" s="15" t="s">
        <v>90</v>
      </c>
      <c r="F9" s="11"/>
      <c r="H9" s="1"/>
    </row>
    <row r="10" spans="2:8" ht="12.75">
      <c r="B10" s="1" t="s">
        <v>91</v>
      </c>
      <c r="F10" s="11"/>
      <c r="H10" s="1"/>
    </row>
    <row r="11" spans="2:8" ht="12.75">
      <c r="B11" s="6" t="s">
        <v>6</v>
      </c>
      <c r="C11" s="365"/>
      <c r="D11" s="13"/>
      <c r="E11" s="14"/>
      <c r="F11" s="11"/>
      <c r="H11" s="1"/>
    </row>
    <row r="12" spans="2:8" ht="12.75">
      <c r="B12" s="573" t="s">
        <v>7</v>
      </c>
      <c r="C12" s="574"/>
      <c r="D12" s="574"/>
      <c r="E12" s="574"/>
      <c r="F12" s="574"/>
      <c r="G12" s="574"/>
      <c r="H12" s="1"/>
    </row>
    <row r="13" spans="3:8" ht="12.75">
      <c r="C13" s="20" t="s">
        <v>88</v>
      </c>
      <c r="D13" s="21"/>
      <c r="E13" s="366"/>
      <c r="F13" s="370"/>
      <c r="G13" s="371"/>
      <c r="H13" s="1"/>
    </row>
    <row r="14" spans="3:8" ht="12.75">
      <c r="C14" s="20" t="s">
        <v>89</v>
      </c>
      <c r="D14" s="21"/>
      <c r="E14" s="366"/>
      <c r="F14" s="370"/>
      <c r="G14" s="371"/>
      <c r="H14" s="1"/>
    </row>
    <row r="15" spans="2:8" ht="12.75">
      <c r="B15" s="575" t="s">
        <v>8</v>
      </c>
      <c r="C15" s="573"/>
      <c r="D15" s="573"/>
      <c r="E15" s="573"/>
      <c r="F15" s="573"/>
      <c r="G15" s="573"/>
      <c r="H15" s="1"/>
    </row>
    <row r="16" spans="2:8" ht="12.75">
      <c r="B16" s="24"/>
      <c r="C16" s="1" t="s">
        <v>263</v>
      </c>
      <c r="D16" s="13"/>
      <c r="E16" s="14"/>
      <c r="F16" s="372"/>
      <c r="G16" s="373"/>
      <c r="H16" s="1"/>
    </row>
    <row r="17" spans="2:8" ht="12.75">
      <c r="B17" s="25"/>
      <c r="C17" s="15" t="s">
        <v>9</v>
      </c>
      <c r="F17" s="11"/>
      <c r="G17" s="374">
        <v>21399315</v>
      </c>
      <c r="H17" s="1"/>
    </row>
    <row r="18" spans="2:8" ht="12.75">
      <c r="B18" s="25"/>
      <c r="C18" s="26" t="s">
        <v>10</v>
      </c>
      <c r="F18" s="11"/>
      <c r="G18" s="375"/>
      <c r="H18" s="1"/>
    </row>
    <row r="19" spans="2:8" ht="12.75">
      <c r="B19" s="25"/>
      <c r="C19" s="15" t="s">
        <v>204</v>
      </c>
      <c r="F19" s="11"/>
      <c r="G19" s="375"/>
      <c r="H19" s="1"/>
    </row>
    <row r="20" spans="2:8" ht="12.75">
      <c r="B20" s="25"/>
      <c r="C20" s="15" t="s">
        <v>93</v>
      </c>
      <c r="F20" s="11"/>
      <c r="G20" s="31">
        <v>4588492</v>
      </c>
      <c r="H20" s="1"/>
    </row>
    <row r="21" spans="2:8" ht="12.75">
      <c r="B21" s="25"/>
      <c r="C21" s="26" t="s">
        <v>94</v>
      </c>
      <c r="F21" s="11"/>
      <c r="H21" s="1"/>
    </row>
    <row r="22" spans="3:8" ht="12.75">
      <c r="C22" s="15" t="s">
        <v>267</v>
      </c>
      <c r="F22" s="11"/>
      <c r="G22" s="27"/>
      <c r="H22" s="1"/>
    </row>
    <row r="23" spans="3:8" ht="12.75">
      <c r="C23" s="15" t="s">
        <v>11</v>
      </c>
      <c r="F23" s="11"/>
      <c r="G23" s="28">
        <v>25034315</v>
      </c>
      <c r="H23" s="1"/>
    </row>
    <row r="24" spans="3:7" ht="12.75">
      <c r="C24" s="26" t="s">
        <v>12</v>
      </c>
      <c r="F24" s="11"/>
      <c r="G24" s="29"/>
    </row>
    <row r="25" spans="3:6" ht="12.75">
      <c r="C25" s="15" t="s">
        <v>268</v>
      </c>
      <c r="F25" s="11"/>
    </row>
    <row r="26" spans="3:7" ht="12.75">
      <c r="C26" s="15" t="s">
        <v>197</v>
      </c>
      <c r="D26" s="13"/>
      <c r="E26" s="14"/>
      <c r="F26" s="30"/>
      <c r="G26" s="31">
        <v>19726315</v>
      </c>
    </row>
    <row r="27" spans="2:6" ht="12.75">
      <c r="B27" s="25"/>
      <c r="C27" s="15" t="s">
        <v>205</v>
      </c>
      <c r="F27" s="11"/>
    </row>
    <row r="28" spans="2:8" ht="15" customHeight="1">
      <c r="B28" s="24"/>
      <c r="C28" s="15" t="s">
        <v>274</v>
      </c>
      <c r="D28" s="13"/>
      <c r="E28" s="14"/>
      <c r="F28" s="30"/>
      <c r="G28" s="31">
        <v>9900253</v>
      </c>
      <c r="H28" s="1"/>
    </row>
    <row r="29" spans="2:8" ht="12.75">
      <c r="B29" s="24"/>
      <c r="C29" s="15" t="s">
        <v>206</v>
      </c>
      <c r="F29" s="11"/>
      <c r="H29" s="1"/>
    </row>
    <row r="30" spans="2:8" ht="12.75">
      <c r="B30" s="24"/>
      <c r="C30" s="15" t="s">
        <v>198</v>
      </c>
      <c r="D30" s="13"/>
      <c r="E30" s="14"/>
      <c r="F30" s="30"/>
      <c r="G30" s="31">
        <v>242614</v>
      </c>
      <c r="H30" s="1"/>
    </row>
    <row r="31" spans="2:8" ht="12.75">
      <c r="B31" s="24"/>
      <c r="C31" s="15" t="s">
        <v>269</v>
      </c>
      <c r="D31" s="13"/>
      <c r="E31" s="14"/>
      <c r="F31" s="30"/>
      <c r="G31" s="31"/>
      <c r="H31" s="1"/>
    </row>
    <row r="32" spans="2:8" ht="12.75">
      <c r="B32" s="24"/>
      <c r="C32" s="15" t="s">
        <v>199</v>
      </c>
      <c r="D32" s="13"/>
      <c r="E32" s="14"/>
      <c r="F32" s="30"/>
      <c r="G32" s="31">
        <v>51988</v>
      </c>
      <c r="H32" s="1"/>
    </row>
    <row r="33" spans="2:8" ht="12.75">
      <c r="B33" s="24"/>
      <c r="C33" s="15" t="s">
        <v>309</v>
      </c>
      <c r="D33" s="13"/>
      <c r="E33" s="14"/>
      <c r="F33" s="30"/>
      <c r="G33" s="31"/>
      <c r="H33" s="1"/>
    </row>
    <row r="34" spans="2:8" ht="12.75">
      <c r="B34" s="24"/>
      <c r="C34" s="518" t="s">
        <v>207</v>
      </c>
      <c r="D34" s="519"/>
      <c r="E34" s="518"/>
      <c r="F34" s="518"/>
      <c r="H34" s="1"/>
    </row>
    <row r="35" spans="2:8" ht="12.75">
      <c r="B35" s="24"/>
      <c r="C35" s="518" t="s">
        <v>13</v>
      </c>
      <c r="D35" s="519"/>
      <c r="E35" s="518"/>
      <c r="F35" s="518"/>
      <c r="G35" s="520">
        <v>5308000</v>
      </c>
      <c r="H35" s="32"/>
    </row>
    <row r="36" spans="2:8" ht="12.75">
      <c r="B36" s="24"/>
      <c r="C36" s="26" t="s">
        <v>14</v>
      </c>
      <c r="D36" s="33"/>
      <c r="E36" s="26"/>
      <c r="F36" s="1"/>
      <c r="G36" s="32"/>
      <c r="H36" s="1"/>
    </row>
    <row r="37" spans="2:8" ht="12.75">
      <c r="B37" s="24"/>
      <c r="C37" s="15" t="s">
        <v>208</v>
      </c>
      <c r="F37" s="11"/>
      <c r="H37" s="1"/>
    </row>
    <row r="38" spans="2:8" ht="12.75">
      <c r="B38" s="24"/>
      <c r="C38" s="15" t="s">
        <v>200</v>
      </c>
      <c r="F38" s="11"/>
      <c r="G38" s="12">
        <v>4588492</v>
      </c>
      <c r="H38" s="1"/>
    </row>
    <row r="39" spans="2:8" ht="12.75">
      <c r="B39" s="24"/>
      <c r="C39" s="26" t="s">
        <v>201</v>
      </c>
      <c r="D39" s="33"/>
      <c r="E39" s="26"/>
      <c r="F39" s="34"/>
      <c r="G39" s="34"/>
      <c r="H39" s="1"/>
    </row>
    <row r="40" spans="1:8" s="163" customFormat="1" ht="12.75">
      <c r="A40" s="259"/>
      <c r="B40" s="550"/>
      <c r="C40" s="15" t="s">
        <v>310</v>
      </c>
      <c r="D40" s="35"/>
      <c r="E40" s="15"/>
      <c r="F40" s="34"/>
      <c r="G40" s="551">
        <v>80000</v>
      </c>
      <c r="H40" s="377"/>
    </row>
    <row r="41" spans="1:8" s="163" customFormat="1" ht="12.75">
      <c r="A41" s="259"/>
      <c r="B41" s="550"/>
      <c r="C41" s="15" t="s">
        <v>311</v>
      </c>
      <c r="D41" s="35"/>
      <c r="E41" s="15"/>
      <c r="F41" s="34"/>
      <c r="G41" s="551"/>
      <c r="H41" s="377"/>
    </row>
    <row r="42" spans="1:8" s="163" customFormat="1" ht="12.75">
      <c r="A42" s="259"/>
      <c r="B42" s="550"/>
      <c r="C42" s="15" t="s">
        <v>312</v>
      </c>
      <c r="D42" s="35"/>
      <c r="E42" s="15"/>
      <c r="F42" s="34"/>
      <c r="G42" s="551"/>
      <c r="H42" s="377"/>
    </row>
    <row r="43" spans="1:8" s="163" customFormat="1" ht="12.75">
      <c r="A43" s="259"/>
      <c r="B43" s="550"/>
      <c r="C43" s="15" t="s">
        <v>313</v>
      </c>
      <c r="D43" s="35"/>
      <c r="E43" s="15"/>
      <c r="F43" s="34"/>
      <c r="G43" s="551"/>
      <c r="H43" s="377"/>
    </row>
    <row r="44" spans="2:8" ht="12.75">
      <c r="B44" s="575" t="s">
        <v>15</v>
      </c>
      <c r="C44" s="573"/>
      <c r="D44" s="573"/>
      <c r="E44" s="573"/>
      <c r="F44" s="573"/>
      <c r="G44" s="573"/>
      <c r="H44" s="1"/>
    </row>
    <row r="45" spans="2:8" ht="12.75">
      <c r="B45" s="23"/>
      <c r="C45" s="19" t="s">
        <v>16</v>
      </c>
      <c r="D45" s="23"/>
      <c r="E45" s="23"/>
      <c r="F45" s="18"/>
      <c r="G45" s="18"/>
      <c r="H45" s="1"/>
    </row>
    <row r="46" spans="2:8" ht="12.75">
      <c r="B46" s="576" t="s">
        <v>17</v>
      </c>
      <c r="C46" s="573"/>
      <c r="D46" s="573"/>
      <c r="E46" s="573"/>
      <c r="F46" s="573"/>
      <c r="G46" s="573"/>
      <c r="H46" s="1"/>
    </row>
    <row r="47" spans="3:8" ht="12.75">
      <c r="C47" s="15" t="s">
        <v>18</v>
      </c>
      <c r="D47" s="35"/>
      <c r="E47" s="35"/>
      <c r="F47" s="35"/>
      <c r="G47" s="35"/>
      <c r="H47" s="1"/>
    </row>
    <row r="48" spans="3:8" ht="12.75">
      <c r="C48" s="15" t="s">
        <v>19</v>
      </c>
      <c r="D48" s="23"/>
      <c r="E48" s="23"/>
      <c r="F48" s="23"/>
      <c r="G48" s="23"/>
      <c r="H48" s="1"/>
    </row>
    <row r="49" spans="2:8" ht="12.75">
      <c r="B49" s="24"/>
      <c r="C49" s="20"/>
      <c r="D49" s="18"/>
      <c r="E49" s="18"/>
      <c r="F49" s="18"/>
      <c r="G49" s="18"/>
      <c r="H49" s="1"/>
    </row>
    <row r="50" spans="2:8" ht="12.75">
      <c r="B50" s="24"/>
      <c r="C50" s="20"/>
      <c r="D50" s="18"/>
      <c r="E50" s="18"/>
      <c r="F50" s="18" t="s">
        <v>20</v>
      </c>
      <c r="G50" s="18"/>
      <c r="H50" s="1"/>
    </row>
    <row r="51" spans="2:8" ht="12.75">
      <c r="B51" s="24"/>
      <c r="C51" s="18"/>
      <c r="D51" s="18"/>
      <c r="E51" s="18"/>
      <c r="F51" s="18"/>
      <c r="G51" s="18"/>
      <c r="H51" s="1"/>
    </row>
    <row r="52" spans="2:8" ht="12.75">
      <c r="B52" s="24"/>
      <c r="C52" s="18"/>
      <c r="D52" s="18"/>
      <c r="E52" s="18" t="s">
        <v>21</v>
      </c>
      <c r="F52" s="18"/>
      <c r="G52" s="18"/>
      <c r="H52" s="1"/>
    </row>
    <row r="53" spans="2:8" ht="12.75">
      <c r="B53" s="24"/>
      <c r="C53" s="18"/>
      <c r="D53" s="18"/>
      <c r="E53" s="18"/>
      <c r="F53" s="18"/>
      <c r="G53" s="18"/>
      <c r="H53" s="1"/>
    </row>
    <row r="54" spans="2:8" ht="12.75">
      <c r="B54" s="1"/>
      <c r="C54" s="1"/>
      <c r="D54" s="1"/>
      <c r="E54" s="1"/>
      <c r="F54" s="18"/>
      <c r="G54" s="18"/>
      <c r="H54" s="1"/>
    </row>
    <row r="55" spans="2:8" ht="12.75">
      <c r="B55" s="1"/>
      <c r="C55" s="1"/>
      <c r="D55" s="1"/>
      <c r="E55" s="1"/>
      <c r="F55" s="18"/>
      <c r="G55" s="18"/>
      <c r="H55" s="1"/>
    </row>
    <row r="56" spans="2:8" ht="12.75">
      <c r="B56" s="1"/>
      <c r="C56" s="1"/>
      <c r="D56" s="1"/>
      <c r="E56" s="1"/>
      <c r="F56" s="18"/>
      <c r="G56" s="18"/>
      <c r="H56" s="1"/>
    </row>
    <row r="57" spans="2:8" ht="12.75">
      <c r="B57" s="36" t="s">
        <v>95</v>
      </c>
      <c r="C57" s="33"/>
      <c r="D57" s="33"/>
      <c r="E57" s="33"/>
      <c r="F57" s="33"/>
      <c r="G57" s="33"/>
      <c r="H57" s="1"/>
    </row>
    <row r="58" spans="2:8" ht="12.75">
      <c r="B58" s="36" t="s">
        <v>96</v>
      </c>
      <c r="C58" s="22"/>
      <c r="D58" s="33"/>
      <c r="E58" s="33"/>
      <c r="F58" s="33"/>
      <c r="G58" s="33"/>
      <c r="H58" s="1"/>
    </row>
    <row r="59" spans="2:8" ht="12.75">
      <c r="B59" s="36" t="s">
        <v>302</v>
      </c>
      <c r="C59" s="22"/>
      <c r="D59" s="33"/>
      <c r="E59" s="33"/>
      <c r="F59" s="33"/>
      <c r="G59" s="33"/>
      <c r="H59" s="1"/>
    </row>
    <row r="60" spans="2:8" ht="13.5" thickBot="1">
      <c r="B60" s="24"/>
      <c r="C60" s="22"/>
      <c r="D60" s="33"/>
      <c r="E60" s="33"/>
      <c r="F60" s="33"/>
      <c r="G60" s="33"/>
      <c r="H60" s="1"/>
    </row>
    <row r="61" spans="2:8" ht="23.25" thickBot="1">
      <c r="B61" s="153" t="s">
        <v>22</v>
      </c>
      <c r="C61" s="51" t="s">
        <v>23</v>
      </c>
      <c r="D61" s="52" t="s">
        <v>24</v>
      </c>
      <c r="E61" s="52" t="s">
        <v>25</v>
      </c>
      <c r="F61" s="169" t="s">
        <v>26</v>
      </c>
      <c r="G61" s="170" t="s">
        <v>98</v>
      </c>
      <c r="H61" s="1"/>
    </row>
    <row r="62" spans="2:8" ht="13.5" thickBot="1">
      <c r="B62" s="80" t="s">
        <v>27</v>
      </c>
      <c r="C62" s="150">
        <v>2</v>
      </c>
      <c r="D62" s="151">
        <v>3</v>
      </c>
      <c r="E62" s="151">
        <v>4</v>
      </c>
      <c r="F62" s="151">
        <v>5</v>
      </c>
      <c r="G62" s="152">
        <v>6</v>
      </c>
      <c r="H62" s="1"/>
    </row>
    <row r="63" spans="2:8" ht="51.75" thickBot="1">
      <c r="B63" s="153" t="s">
        <v>99</v>
      </c>
      <c r="C63" s="158"/>
      <c r="D63" s="159"/>
      <c r="E63" s="40" t="s">
        <v>100</v>
      </c>
      <c r="F63" s="160">
        <f>SUM(F64)</f>
        <v>-40038</v>
      </c>
      <c r="G63" s="161">
        <v>5259436</v>
      </c>
      <c r="H63" s="1"/>
    </row>
    <row r="64" spans="2:8" s="154" customFormat="1" ht="21.75">
      <c r="B64" s="322"/>
      <c r="C64" s="54">
        <v>75621</v>
      </c>
      <c r="D64" s="54"/>
      <c r="E64" s="56" t="s">
        <v>101</v>
      </c>
      <c r="F64" s="157">
        <f>SUM(F65)</f>
        <v>-40038</v>
      </c>
      <c r="G64" s="323">
        <v>3094761</v>
      </c>
      <c r="H64" s="376"/>
    </row>
    <row r="65" spans="2:8" s="154" customFormat="1" ht="13.5" thickBot="1">
      <c r="B65" s="324"/>
      <c r="C65" s="37"/>
      <c r="D65" s="155" t="s">
        <v>102</v>
      </c>
      <c r="E65" s="146" t="s">
        <v>103</v>
      </c>
      <c r="F65" s="156">
        <v>-40038</v>
      </c>
      <c r="G65" s="325">
        <v>3087761</v>
      </c>
      <c r="H65" s="376"/>
    </row>
    <row r="66" spans="2:8" ht="13.5" thickBot="1">
      <c r="B66" s="38" t="s">
        <v>28</v>
      </c>
      <c r="C66" s="39"/>
      <c r="D66" s="39"/>
      <c r="E66" s="40" t="s">
        <v>29</v>
      </c>
      <c r="F66" s="41">
        <f>SUM(F67)</f>
        <v>111653</v>
      </c>
      <c r="G66" s="42">
        <v>10370554</v>
      </c>
      <c r="H66" s="1"/>
    </row>
    <row r="67" spans="2:8" ht="24">
      <c r="B67" s="326"/>
      <c r="C67" s="43">
        <v>75801</v>
      </c>
      <c r="D67" s="44"/>
      <c r="E67" s="45" t="s">
        <v>30</v>
      </c>
      <c r="F67" s="46">
        <f>SUM(F68)</f>
        <v>111653</v>
      </c>
      <c r="G67" s="327">
        <v>7328349</v>
      </c>
      <c r="H67" s="1"/>
    </row>
    <row r="68" spans="2:8" ht="13.5" thickBot="1">
      <c r="B68" s="328"/>
      <c r="C68" s="47"/>
      <c r="D68" s="48">
        <v>2920</v>
      </c>
      <c r="E68" s="49" t="s">
        <v>31</v>
      </c>
      <c r="F68" s="50">
        <v>111653</v>
      </c>
      <c r="G68" s="329">
        <v>7328349</v>
      </c>
      <c r="H68" s="1"/>
    </row>
    <row r="69" spans="2:8" ht="12.75">
      <c r="B69" s="500" t="s">
        <v>32</v>
      </c>
      <c r="C69" s="501"/>
      <c r="D69" s="502"/>
      <c r="E69" s="503" t="s">
        <v>33</v>
      </c>
      <c r="F69" s="504">
        <f>SUM(F70)</f>
        <v>40000</v>
      </c>
      <c r="G69" s="505">
        <v>601000</v>
      </c>
      <c r="H69" s="1"/>
    </row>
    <row r="70" spans="2:8" ht="12.75">
      <c r="B70" s="498"/>
      <c r="C70" s="37">
        <v>80110</v>
      </c>
      <c r="D70" s="506"/>
      <c r="E70" s="110" t="s">
        <v>264</v>
      </c>
      <c r="F70" s="507">
        <f>SUM(F71)</f>
        <v>40000</v>
      </c>
      <c r="G70" s="507">
        <f>SUM(G71)</f>
        <v>40000</v>
      </c>
      <c r="H70" s="1"/>
    </row>
    <row r="71" spans="2:8" s="508" customFormat="1" ht="13.5" thickBot="1">
      <c r="B71" s="509"/>
      <c r="C71" s="499"/>
      <c r="D71" s="511" t="s">
        <v>265</v>
      </c>
      <c r="E71" s="497" t="s">
        <v>266</v>
      </c>
      <c r="F71" s="60">
        <v>40000</v>
      </c>
      <c r="G71" s="333">
        <v>40000</v>
      </c>
      <c r="H71" s="510"/>
    </row>
    <row r="72" spans="2:8" s="163" customFormat="1" ht="13.5" thickBot="1">
      <c r="B72" s="38" t="s">
        <v>35</v>
      </c>
      <c r="C72" s="162"/>
      <c r="D72" s="39"/>
      <c r="E72" s="40" t="s">
        <v>36</v>
      </c>
      <c r="F72" s="41">
        <f>SUM(F73)</f>
        <v>1000</v>
      </c>
      <c r="G72" s="42">
        <v>409065</v>
      </c>
      <c r="H72" s="377"/>
    </row>
    <row r="73" spans="2:8" ht="21.75">
      <c r="B73" s="330"/>
      <c r="C73" s="54">
        <v>85214</v>
      </c>
      <c r="D73" s="55"/>
      <c r="E73" s="56" t="s">
        <v>37</v>
      </c>
      <c r="F73" s="57">
        <f>SUM(F74)</f>
        <v>1000</v>
      </c>
      <c r="G73" s="331">
        <v>246200</v>
      </c>
      <c r="H73" s="1"/>
    </row>
    <row r="74" spans="2:8" ht="23.25" thickBot="1">
      <c r="B74" s="332"/>
      <c r="C74" s="59"/>
      <c r="D74" s="48">
        <v>2030</v>
      </c>
      <c r="E74" s="49" t="s">
        <v>34</v>
      </c>
      <c r="F74" s="60">
        <v>1000</v>
      </c>
      <c r="G74" s="333">
        <v>246200</v>
      </c>
      <c r="H74" s="1"/>
    </row>
    <row r="75" spans="2:8" s="163" customFormat="1" ht="28.5" customHeight="1" thickBot="1">
      <c r="B75" s="38" t="s">
        <v>38</v>
      </c>
      <c r="C75" s="162"/>
      <c r="D75" s="39"/>
      <c r="E75" s="39"/>
      <c r="F75" s="41">
        <f>SUM(F63,F66,F69,F72)</f>
        <v>112615</v>
      </c>
      <c r="G75" s="42">
        <v>16810823</v>
      </c>
      <c r="H75" s="377"/>
    </row>
    <row r="76" spans="2:8" ht="28.5" customHeight="1" thickBot="1">
      <c r="B76" s="570" t="s">
        <v>39</v>
      </c>
      <c r="C76" s="571"/>
      <c r="D76" s="571"/>
      <c r="E76" s="571"/>
      <c r="F76" s="571"/>
      <c r="G76" s="572"/>
      <c r="H76" s="1"/>
    </row>
    <row r="77" spans="2:8" s="163" customFormat="1" ht="13.5" thickBot="1">
      <c r="B77" s="63" t="s">
        <v>35</v>
      </c>
      <c r="C77" s="171"/>
      <c r="D77" s="172"/>
      <c r="E77" s="171" t="s">
        <v>44</v>
      </c>
      <c r="F77" s="173">
        <f>SUM(F78,F80,F82)</f>
        <v>-286300</v>
      </c>
      <c r="G77" s="174">
        <v>4509000</v>
      </c>
      <c r="H77" s="377"/>
    </row>
    <row r="78" spans="2:8" ht="32.25">
      <c r="B78" s="330"/>
      <c r="C78" s="54">
        <v>85212</v>
      </c>
      <c r="D78" s="55"/>
      <c r="E78" s="56" t="s">
        <v>45</v>
      </c>
      <c r="F78" s="64">
        <f>SUM(F79)</f>
        <v>-296800</v>
      </c>
      <c r="G78" s="334">
        <v>4316800</v>
      </c>
      <c r="H78" s="1"/>
    </row>
    <row r="79" spans="2:7" ht="45">
      <c r="B79" s="335"/>
      <c r="C79" s="65"/>
      <c r="D79" s="61">
        <v>2010</v>
      </c>
      <c r="E79" s="62" t="s">
        <v>43</v>
      </c>
      <c r="F79" s="66">
        <v>-296800</v>
      </c>
      <c r="G79" s="336">
        <v>4316800</v>
      </c>
    </row>
    <row r="80" spans="2:7" s="164" customFormat="1" ht="42.75">
      <c r="B80" s="337"/>
      <c r="C80" s="37">
        <v>85213</v>
      </c>
      <c r="D80" s="165"/>
      <c r="E80" s="166" t="s">
        <v>104</v>
      </c>
      <c r="F80" s="121">
        <f>SUM(F81)</f>
        <v>4800</v>
      </c>
      <c r="G80" s="338">
        <v>35300</v>
      </c>
    </row>
    <row r="81" spans="2:7" ht="45">
      <c r="B81" s="335"/>
      <c r="C81" s="65"/>
      <c r="D81" s="61">
        <v>2010</v>
      </c>
      <c r="E81" s="62" t="s">
        <v>43</v>
      </c>
      <c r="F81" s="66">
        <v>4800</v>
      </c>
      <c r="G81" s="336">
        <v>35300</v>
      </c>
    </row>
    <row r="82" spans="2:7" ht="21.75">
      <c r="B82" s="335"/>
      <c r="C82" s="37">
        <v>85214</v>
      </c>
      <c r="D82" s="165"/>
      <c r="E82" s="166" t="s">
        <v>37</v>
      </c>
      <c r="F82" s="121">
        <f>SUM(F83)</f>
        <v>5700</v>
      </c>
      <c r="G82" s="338">
        <v>156900</v>
      </c>
    </row>
    <row r="83" spans="2:7" ht="45.75" thickBot="1">
      <c r="B83" s="339"/>
      <c r="C83" s="167"/>
      <c r="D83" s="48">
        <v>2010</v>
      </c>
      <c r="E83" s="168" t="s">
        <v>43</v>
      </c>
      <c r="F83" s="122">
        <v>5700</v>
      </c>
      <c r="G83" s="340">
        <v>156900</v>
      </c>
    </row>
    <row r="84" spans="2:7" ht="18" customHeight="1" thickBot="1">
      <c r="B84" s="58" t="s">
        <v>46</v>
      </c>
      <c r="C84" s="67"/>
      <c r="D84" s="68"/>
      <c r="E84" s="40"/>
      <c r="F84" s="69">
        <f>SUM(F77)</f>
        <v>-286300</v>
      </c>
      <c r="G84" s="70">
        <v>4588492</v>
      </c>
    </row>
    <row r="85" spans="2:7" ht="22.5" customHeight="1" thickBot="1">
      <c r="B85" s="58" t="s">
        <v>47</v>
      </c>
      <c r="C85" s="67"/>
      <c r="D85" s="68"/>
      <c r="E85" s="40"/>
      <c r="F85" s="69">
        <f>SUM(F75,F84)</f>
        <v>-173685</v>
      </c>
      <c r="G85" s="71">
        <f>SUM(G75,G84)</f>
        <v>21399315</v>
      </c>
    </row>
    <row r="86" spans="3:7" ht="12.75">
      <c r="C86" s="18"/>
      <c r="D86" s="18"/>
      <c r="E86" s="18"/>
      <c r="F86" s="18"/>
      <c r="G86" s="18"/>
    </row>
    <row r="87" spans="3:7" ht="12.75">
      <c r="C87" s="34"/>
      <c r="D87" s="21"/>
      <c r="E87" s="18"/>
      <c r="F87" s="18" t="s">
        <v>20</v>
      </c>
      <c r="G87" s="18"/>
    </row>
    <row r="88" spans="3:7" ht="12.75">
      <c r="C88" s="34"/>
      <c r="D88" s="21"/>
      <c r="E88" s="18"/>
      <c r="F88" s="18"/>
      <c r="G88" s="18"/>
    </row>
    <row r="89" spans="2:7" ht="12.75">
      <c r="B89" s="24"/>
      <c r="C89" s="4"/>
      <c r="D89" s="72"/>
      <c r="E89" s="18" t="s">
        <v>21</v>
      </c>
      <c r="F89" s="18"/>
      <c r="G89" s="18"/>
    </row>
    <row r="90" spans="2:6" ht="12.75">
      <c r="B90" s="304" t="s">
        <v>105</v>
      </c>
      <c r="C90" s="305"/>
      <c r="D90" s="306"/>
      <c r="E90" s="307"/>
      <c r="F90" s="305"/>
    </row>
    <row r="91" spans="2:6" ht="12.75">
      <c r="B91" s="304" t="s">
        <v>106</v>
      </c>
      <c r="C91" s="305"/>
      <c r="D91" s="306"/>
      <c r="E91" s="307"/>
      <c r="F91" s="305"/>
    </row>
    <row r="92" spans="2:6" ht="13.5" thickBot="1">
      <c r="B92" s="304" t="s">
        <v>303</v>
      </c>
      <c r="C92" s="305"/>
      <c r="D92" s="306"/>
      <c r="E92" s="307"/>
      <c r="F92" s="305"/>
    </row>
    <row r="93" spans="2:7" s="303" customFormat="1" ht="18.75" thickBot="1">
      <c r="B93" s="532" t="s">
        <v>22</v>
      </c>
      <c r="C93" s="533" t="s">
        <v>23</v>
      </c>
      <c r="D93" s="534" t="s">
        <v>24</v>
      </c>
      <c r="E93" s="535" t="s">
        <v>25</v>
      </c>
      <c r="F93" s="564" t="s">
        <v>26</v>
      </c>
      <c r="G93" s="536" t="s">
        <v>107</v>
      </c>
    </row>
    <row r="94" spans="2:7" ht="13.5" thickBot="1">
      <c r="B94" s="341" t="s">
        <v>27</v>
      </c>
      <c r="C94" s="77">
        <v>2</v>
      </c>
      <c r="D94" s="78" t="s">
        <v>48</v>
      </c>
      <c r="E94" s="79">
        <v>4</v>
      </c>
      <c r="F94" s="77">
        <v>5</v>
      </c>
      <c r="G94" s="342">
        <v>6</v>
      </c>
    </row>
    <row r="95" spans="2:9" s="310" customFormat="1" ht="13.5" thickBot="1">
      <c r="B95" s="309"/>
      <c r="C95" s="81"/>
      <c r="D95" s="82"/>
      <c r="E95" s="75" t="s">
        <v>49</v>
      </c>
      <c r="F95" s="83">
        <f>SUM(F96,F99,F102,F107,F111,F114,F123,F126)</f>
        <v>117615</v>
      </c>
      <c r="G95" s="84">
        <v>20445823</v>
      </c>
      <c r="H95"/>
      <c r="I95"/>
    </row>
    <row r="96" spans="2:7" ht="13.5" thickBot="1">
      <c r="B96" s="58" t="s">
        <v>40</v>
      </c>
      <c r="C96" s="85"/>
      <c r="D96" s="86"/>
      <c r="E96" s="53" t="s">
        <v>41</v>
      </c>
      <c r="F96" s="87">
        <f>SUM(F97)</f>
        <v>10000</v>
      </c>
      <c r="G96" s="70">
        <v>709560</v>
      </c>
    </row>
    <row r="97" spans="2:7" ht="12.75">
      <c r="B97" s="343"/>
      <c r="C97" s="88" t="s">
        <v>108</v>
      </c>
      <c r="D97" s="89"/>
      <c r="E97" s="56" t="s">
        <v>194</v>
      </c>
      <c r="F97" s="90">
        <f>SUM(F98:F98)</f>
        <v>10000</v>
      </c>
      <c r="G97" s="344">
        <v>693000</v>
      </c>
    </row>
    <row r="98" spans="2:7" ht="13.5" thickBot="1">
      <c r="B98" s="345"/>
      <c r="C98" s="91"/>
      <c r="D98" s="92" t="s">
        <v>65</v>
      </c>
      <c r="E98" s="93" t="s">
        <v>66</v>
      </c>
      <c r="F98" s="94">
        <v>10000</v>
      </c>
      <c r="G98" s="176">
        <v>10000</v>
      </c>
    </row>
    <row r="99" spans="2:7" ht="13.5" thickBot="1">
      <c r="B99" s="58" t="s">
        <v>52</v>
      </c>
      <c r="C99" s="96"/>
      <c r="D99" s="97"/>
      <c r="E99" s="53" t="s">
        <v>53</v>
      </c>
      <c r="F99" s="87">
        <f>SUM(F100)</f>
        <v>5000</v>
      </c>
      <c r="G99" s="70">
        <v>15000</v>
      </c>
    </row>
    <row r="100" spans="2:7" ht="12.75">
      <c r="B100" s="343"/>
      <c r="C100" s="98">
        <v>50095</v>
      </c>
      <c r="D100" s="99"/>
      <c r="E100" s="56" t="s">
        <v>42</v>
      </c>
      <c r="F100" s="90">
        <f>SUM(F101:F101)</f>
        <v>5000</v>
      </c>
      <c r="G100" s="344">
        <v>15000</v>
      </c>
    </row>
    <row r="101" spans="2:7" ht="13.5" thickBot="1">
      <c r="B101" s="345"/>
      <c r="C101" s="100"/>
      <c r="D101" s="95" t="s">
        <v>50</v>
      </c>
      <c r="E101" s="49" t="s">
        <v>51</v>
      </c>
      <c r="F101" s="94">
        <v>5000</v>
      </c>
      <c r="G101" s="176">
        <v>10000</v>
      </c>
    </row>
    <row r="102" spans="2:9" ht="13.5" thickBot="1">
      <c r="B102" s="38" t="s">
        <v>57</v>
      </c>
      <c r="C102" s="73"/>
      <c r="D102" s="74"/>
      <c r="E102" s="75" t="s">
        <v>58</v>
      </c>
      <c r="F102" s="83">
        <f>SUM(F103,F105)</f>
        <v>72835</v>
      </c>
      <c r="G102" s="84">
        <v>3429561</v>
      </c>
      <c r="I102" s="552"/>
    </row>
    <row r="103" spans="2:7" ht="12.75">
      <c r="B103" s="346"/>
      <c r="C103" s="98">
        <v>60013</v>
      </c>
      <c r="D103" s="89"/>
      <c r="E103" s="56" t="s">
        <v>109</v>
      </c>
      <c r="F103" s="101">
        <f>SUM(F104:F104)</f>
        <v>52835</v>
      </c>
      <c r="G103" s="344">
        <v>62835</v>
      </c>
    </row>
    <row r="104" spans="2:7" ht="12.75">
      <c r="B104" s="346"/>
      <c r="C104" s="98"/>
      <c r="D104" s="92" t="s">
        <v>60</v>
      </c>
      <c r="E104" s="93" t="s">
        <v>61</v>
      </c>
      <c r="F104" s="102">
        <v>52835</v>
      </c>
      <c r="G104" s="183">
        <v>62835</v>
      </c>
    </row>
    <row r="105" spans="2:7" ht="12.75">
      <c r="B105" s="347"/>
      <c r="C105" s="109">
        <v>60016</v>
      </c>
      <c r="D105" s="92"/>
      <c r="E105" s="110" t="s">
        <v>59</v>
      </c>
      <c r="F105" s="111">
        <f>SUM(F106)</f>
        <v>20000</v>
      </c>
      <c r="G105" s="348">
        <v>3282918</v>
      </c>
    </row>
    <row r="106" spans="2:7" ht="13.5" thickBot="1">
      <c r="B106" s="347"/>
      <c r="C106" s="109"/>
      <c r="D106" s="92" t="s">
        <v>110</v>
      </c>
      <c r="E106" s="301" t="s">
        <v>111</v>
      </c>
      <c r="F106" s="106">
        <v>20000</v>
      </c>
      <c r="G106" s="176">
        <v>27908</v>
      </c>
    </row>
    <row r="107" spans="2:7" ht="13.5" thickBot="1">
      <c r="B107" s="58" t="s">
        <v>62</v>
      </c>
      <c r="C107" s="96"/>
      <c r="D107" s="97"/>
      <c r="E107" s="53" t="s">
        <v>63</v>
      </c>
      <c r="F107" s="104">
        <f>SUM(F108)</f>
        <v>0</v>
      </c>
      <c r="G107" s="70">
        <v>2963155</v>
      </c>
    </row>
    <row r="108" spans="2:7" ht="12.75">
      <c r="B108" s="347"/>
      <c r="C108" s="109">
        <v>75095</v>
      </c>
      <c r="D108" s="113"/>
      <c r="E108" s="110" t="s">
        <v>42</v>
      </c>
      <c r="F108" s="111">
        <f>SUM(F109:F110)</f>
        <v>0</v>
      </c>
      <c r="G108" s="348">
        <v>81000</v>
      </c>
    </row>
    <row r="109" spans="2:7" ht="12.75">
      <c r="B109" s="349"/>
      <c r="C109" s="108"/>
      <c r="D109" s="92" t="s">
        <v>64</v>
      </c>
      <c r="E109" s="93" t="s">
        <v>112</v>
      </c>
      <c r="F109" s="106">
        <v>3000</v>
      </c>
      <c r="G109" s="176">
        <v>3000</v>
      </c>
    </row>
    <row r="110" spans="2:7" ht="13.5" thickBot="1">
      <c r="B110" s="350"/>
      <c r="C110" s="112"/>
      <c r="D110" s="95" t="s">
        <v>50</v>
      </c>
      <c r="E110" s="49" t="s">
        <v>51</v>
      </c>
      <c r="F110" s="107">
        <v>-3000</v>
      </c>
      <c r="G110" s="351">
        <v>26000</v>
      </c>
    </row>
    <row r="111" spans="2:7" ht="13.5" thickBot="1">
      <c r="B111" s="58" t="s">
        <v>28</v>
      </c>
      <c r="C111" s="96"/>
      <c r="D111" s="86"/>
      <c r="E111" s="53" t="s">
        <v>29</v>
      </c>
      <c r="F111" s="104">
        <f>SUM(F112)</f>
        <v>-40000</v>
      </c>
      <c r="G111" s="70">
        <v>80000</v>
      </c>
    </row>
    <row r="112" spans="2:7" ht="12.75">
      <c r="B112" s="553"/>
      <c r="C112" s="557">
        <v>75818</v>
      </c>
      <c r="D112" s="558"/>
      <c r="E112" s="559" t="s">
        <v>293</v>
      </c>
      <c r="F112" s="560">
        <f>SUM(F113)</f>
        <v>-40000</v>
      </c>
      <c r="G112" s="561">
        <v>80000</v>
      </c>
    </row>
    <row r="113" spans="2:7" ht="13.5" thickBot="1">
      <c r="B113" s="553"/>
      <c r="C113" s="554"/>
      <c r="D113" s="511" t="s">
        <v>294</v>
      </c>
      <c r="E113" s="497" t="s">
        <v>295</v>
      </c>
      <c r="F113" s="555">
        <v>-40000</v>
      </c>
      <c r="G113" s="556">
        <v>80000</v>
      </c>
    </row>
    <row r="114" spans="2:7" ht="13.5" thickBot="1">
      <c r="B114" s="114" t="s">
        <v>32</v>
      </c>
      <c r="C114" s="52"/>
      <c r="D114" s="97"/>
      <c r="E114" s="53" t="s">
        <v>33</v>
      </c>
      <c r="F114" s="115">
        <f>SUM(F115,F119,F121)</f>
        <v>68780</v>
      </c>
      <c r="G114" s="116">
        <v>9216407</v>
      </c>
    </row>
    <row r="115" spans="2:7" ht="12.75">
      <c r="B115" s="512"/>
      <c r="C115" s="513">
        <v>80101</v>
      </c>
      <c r="D115" s="514"/>
      <c r="E115" s="515" t="s">
        <v>67</v>
      </c>
      <c r="F115" s="516">
        <f>SUM(F118:F118)</f>
        <v>25000</v>
      </c>
      <c r="G115" s="517">
        <v>4659197</v>
      </c>
    </row>
    <row r="116" spans="2:7" s="303" customFormat="1" ht="19.5">
      <c r="B116" s="526"/>
      <c r="C116" s="527"/>
      <c r="D116" s="528" t="s">
        <v>275</v>
      </c>
      <c r="E116" s="529" t="s">
        <v>276</v>
      </c>
      <c r="F116" s="530">
        <v>3806</v>
      </c>
      <c r="G116" s="531">
        <v>3806</v>
      </c>
    </row>
    <row r="117" spans="2:7" ht="12.75">
      <c r="B117" s="523"/>
      <c r="C117" s="55"/>
      <c r="D117" s="99" t="s">
        <v>277</v>
      </c>
      <c r="E117" s="123" t="s">
        <v>278</v>
      </c>
      <c r="F117" s="524">
        <v>-3806</v>
      </c>
      <c r="G117" s="525">
        <v>228766</v>
      </c>
    </row>
    <row r="118" spans="2:7" ht="12.75">
      <c r="B118" s="352"/>
      <c r="C118" s="117"/>
      <c r="D118" s="92" t="s">
        <v>65</v>
      </c>
      <c r="E118" s="93" t="s">
        <v>66</v>
      </c>
      <c r="F118" s="118">
        <v>25000</v>
      </c>
      <c r="G118" s="353">
        <v>25000</v>
      </c>
    </row>
    <row r="119" spans="2:7" ht="12.75">
      <c r="B119" s="354"/>
      <c r="C119" s="119">
        <v>80104</v>
      </c>
      <c r="D119" s="113"/>
      <c r="E119" s="110" t="s">
        <v>69</v>
      </c>
      <c r="F119" s="120">
        <f>SUM(F120:F120)</f>
        <v>3780</v>
      </c>
      <c r="G119" s="355">
        <v>964289</v>
      </c>
    </row>
    <row r="120" spans="2:7" s="303" customFormat="1" ht="19.5" customHeight="1">
      <c r="B120" s="356"/>
      <c r="C120" s="299"/>
      <c r="D120" s="300" t="s">
        <v>70</v>
      </c>
      <c r="E120" s="320" t="s">
        <v>202</v>
      </c>
      <c r="F120" s="302">
        <v>3780</v>
      </c>
      <c r="G120" s="357">
        <v>18180</v>
      </c>
    </row>
    <row r="121" spans="2:7" s="308" customFormat="1" ht="11.25">
      <c r="B121" s="354"/>
      <c r="C121" s="119">
        <v>80110</v>
      </c>
      <c r="D121" s="92"/>
      <c r="E121" s="110" t="s">
        <v>264</v>
      </c>
      <c r="F121" s="120">
        <f>SUM(F122)</f>
        <v>40000</v>
      </c>
      <c r="G121" s="355">
        <v>2682025</v>
      </c>
    </row>
    <row r="122" spans="2:7" s="303" customFormat="1" ht="12" thickBot="1">
      <c r="B122" s="356"/>
      <c r="C122" s="299"/>
      <c r="D122" s="92" t="s">
        <v>270</v>
      </c>
      <c r="E122" s="93" t="s">
        <v>271</v>
      </c>
      <c r="F122" s="521">
        <v>40000</v>
      </c>
      <c r="G122" s="522">
        <v>40000</v>
      </c>
    </row>
    <row r="123" spans="2:7" ht="13.5" thickBot="1">
      <c r="B123" s="58" t="s">
        <v>35</v>
      </c>
      <c r="C123" s="103"/>
      <c r="D123" s="124"/>
      <c r="E123" s="53" t="s">
        <v>44</v>
      </c>
      <c r="F123" s="104">
        <f>SUM(F124)</f>
        <v>1000</v>
      </c>
      <c r="G123" s="70">
        <v>1049734</v>
      </c>
    </row>
    <row r="124" spans="2:7" s="303" customFormat="1" ht="18.75">
      <c r="B124" s="361"/>
      <c r="C124" s="315">
        <v>85214</v>
      </c>
      <c r="D124" s="316"/>
      <c r="E124" s="539" t="s">
        <v>37</v>
      </c>
      <c r="F124" s="318">
        <f>SUM(F125)</f>
        <v>1000</v>
      </c>
      <c r="G124" s="362">
        <v>323000</v>
      </c>
    </row>
    <row r="125" spans="2:7" ht="13.5" thickBot="1">
      <c r="B125" s="343"/>
      <c r="C125" s="105"/>
      <c r="D125" s="99" t="s">
        <v>73</v>
      </c>
      <c r="E125" s="123" t="s">
        <v>74</v>
      </c>
      <c r="F125" s="102">
        <v>1000</v>
      </c>
      <c r="G125" s="183">
        <v>323000</v>
      </c>
    </row>
    <row r="126" spans="2:7" ht="13.5" thickBot="1">
      <c r="B126" s="58" t="s">
        <v>113</v>
      </c>
      <c r="C126" s="96"/>
      <c r="D126" s="39"/>
      <c r="E126" s="40" t="s">
        <v>203</v>
      </c>
      <c r="F126" s="104">
        <f>SUM(F127)</f>
        <v>0</v>
      </c>
      <c r="G126" s="70">
        <v>212450</v>
      </c>
    </row>
    <row r="127" spans="2:7" ht="12.75">
      <c r="B127" s="358"/>
      <c r="C127" s="98">
        <v>92605</v>
      </c>
      <c r="D127" s="125"/>
      <c r="E127" s="98" t="s">
        <v>114</v>
      </c>
      <c r="F127" s="101">
        <f>SUM(F128:F129)</f>
        <v>0</v>
      </c>
      <c r="G127" s="344">
        <v>112450</v>
      </c>
    </row>
    <row r="128" spans="2:7" ht="12.75">
      <c r="B128" s="349"/>
      <c r="C128" s="108"/>
      <c r="D128" s="61">
        <v>4270</v>
      </c>
      <c r="E128" s="100" t="s">
        <v>75</v>
      </c>
      <c r="F128" s="106">
        <v>10000</v>
      </c>
      <c r="G128" s="176">
        <v>20000</v>
      </c>
    </row>
    <row r="129" spans="2:7" ht="12.75">
      <c r="B129" s="349"/>
      <c r="C129" s="108"/>
      <c r="D129" s="92" t="s">
        <v>50</v>
      </c>
      <c r="E129" s="93" t="s">
        <v>51</v>
      </c>
      <c r="F129" s="106">
        <v>-10000</v>
      </c>
      <c r="G129" s="176">
        <v>3400</v>
      </c>
    </row>
    <row r="130" spans="2:7" ht="12.75">
      <c r="B130"/>
      <c r="C130"/>
      <c r="D130"/>
      <c r="E130"/>
      <c r="F130"/>
      <c r="G130"/>
    </row>
    <row r="131" spans="2:7" ht="12.75">
      <c r="B131"/>
      <c r="C131"/>
      <c r="D131"/>
      <c r="E131"/>
      <c r="F131"/>
      <c r="G131"/>
    </row>
    <row r="132" spans="2:7" ht="12.75">
      <c r="B132"/>
      <c r="C132"/>
      <c r="D132"/>
      <c r="E132"/>
      <c r="F132"/>
      <c r="G132"/>
    </row>
    <row r="133" spans="2:7" ht="12.75">
      <c r="B133"/>
      <c r="C133"/>
      <c r="D133"/>
      <c r="E133"/>
      <c r="F133"/>
      <c r="G133"/>
    </row>
    <row r="134" spans="2:7" ht="12.75">
      <c r="B134"/>
      <c r="C134"/>
      <c r="D134"/>
      <c r="E134"/>
      <c r="F134"/>
      <c r="G134"/>
    </row>
    <row r="135" spans="2:7" ht="12.75">
      <c r="B135"/>
      <c r="C135"/>
      <c r="D135"/>
      <c r="E135"/>
      <c r="F135"/>
      <c r="G135"/>
    </row>
    <row r="136" spans="2:7" ht="12.75">
      <c r="B136"/>
      <c r="C136"/>
      <c r="D136"/>
      <c r="E136"/>
      <c r="F136"/>
      <c r="G136"/>
    </row>
    <row r="137" spans="2:7" ht="12.75">
      <c r="B137"/>
      <c r="C137"/>
      <c r="D137"/>
      <c r="E137"/>
      <c r="F137"/>
      <c r="G137"/>
    </row>
    <row r="138" spans="2:7" ht="12.75">
      <c r="B138"/>
      <c r="C138"/>
      <c r="D138"/>
      <c r="E138"/>
      <c r="F138"/>
      <c r="G138"/>
    </row>
    <row r="139" spans="2:7" ht="12.75">
      <c r="B139"/>
      <c r="C139"/>
      <c r="D139"/>
      <c r="E139"/>
      <c r="F139"/>
      <c r="G139"/>
    </row>
    <row r="140" spans="2:7" ht="12.75">
      <c r="B140"/>
      <c r="C140"/>
      <c r="D140"/>
      <c r="E140"/>
      <c r="F140"/>
      <c r="G140"/>
    </row>
    <row r="141" spans="2:7" ht="12.75">
      <c r="B141"/>
      <c r="C141"/>
      <c r="D141"/>
      <c r="E141"/>
      <c r="F141"/>
      <c r="G141"/>
    </row>
    <row r="142" spans="2:7" ht="13.5" thickBot="1">
      <c r="B142"/>
      <c r="C142"/>
      <c r="D142"/>
      <c r="E142"/>
      <c r="F142"/>
      <c r="G142"/>
    </row>
    <row r="143" spans="2:7" s="308" customFormat="1" ht="12" thickBot="1">
      <c r="B143" s="58"/>
      <c r="C143" s="96"/>
      <c r="D143" s="97"/>
      <c r="E143" s="53" t="s">
        <v>76</v>
      </c>
      <c r="F143" s="104">
        <f>SUM(F144)</f>
        <v>-286300</v>
      </c>
      <c r="G143" s="70">
        <v>4588492</v>
      </c>
    </row>
    <row r="144" spans="2:7" ht="13.5" thickBot="1">
      <c r="B144" s="58" t="s">
        <v>35</v>
      </c>
      <c r="C144" s="96"/>
      <c r="D144" s="97"/>
      <c r="E144" s="53" t="s">
        <v>44</v>
      </c>
      <c r="F144" s="104">
        <f>SUM(F145,F150,F152)</f>
        <v>-286300</v>
      </c>
      <c r="G144" s="70">
        <v>4509000</v>
      </c>
    </row>
    <row r="145" spans="2:7" s="303" customFormat="1" ht="18.75">
      <c r="B145" s="359"/>
      <c r="C145" s="311">
        <v>85212</v>
      </c>
      <c r="D145" s="312"/>
      <c r="E145" s="313" t="s">
        <v>77</v>
      </c>
      <c r="F145" s="314">
        <f>SUM(F146:F149)</f>
        <v>-296800</v>
      </c>
      <c r="G145" s="360">
        <v>4316800</v>
      </c>
    </row>
    <row r="146" spans="2:7" ht="12.75">
      <c r="B146" s="349"/>
      <c r="C146" s="108"/>
      <c r="D146" s="300" t="s">
        <v>73</v>
      </c>
      <c r="E146" s="301" t="s">
        <v>74</v>
      </c>
      <c r="F146" s="537">
        <v>-287896</v>
      </c>
      <c r="G146" s="538">
        <v>4162296</v>
      </c>
    </row>
    <row r="147" spans="2:7" ht="12.75">
      <c r="B147" s="349"/>
      <c r="C147" s="108"/>
      <c r="D147" s="300" t="s">
        <v>68</v>
      </c>
      <c r="E147" s="301" t="s">
        <v>117</v>
      </c>
      <c r="F147" s="537">
        <v>-7700</v>
      </c>
      <c r="G147" s="538">
        <v>95565</v>
      </c>
    </row>
    <row r="148" spans="2:7" ht="12.75">
      <c r="B148" s="349"/>
      <c r="C148" s="108"/>
      <c r="D148" s="300" t="s">
        <v>54</v>
      </c>
      <c r="E148" s="301" t="s">
        <v>55</v>
      </c>
      <c r="F148" s="537">
        <v>-1004</v>
      </c>
      <c r="G148" s="538">
        <v>42109</v>
      </c>
    </row>
    <row r="149" spans="2:7" ht="12.75">
      <c r="B149" s="349"/>
      <c r="C149" s="108"/>
      <c r="D149" s="300" t="s">
        <v>71</v>
      </c>
      <c r="E149" s="301" t="s">
        <v>72</v>
      </c>
      <c r="F149" s="537">
        <v>-200</v>
      </c>
      <c r="G149" s="538">
        <v>2330</v>
      </c>
    </row>
    <row r="150" spans="2:7" s="319" customFormat="1" ht="27">
      <c r="B150" s="361"/>
      <c r="C150" s="315">
        <v>85213</v>
      </c>
      <c r="D150" s="316"/>
      <c r="E150" s="317" t="s">
        <v>104</v>
      </c>
      <c r="F150" s="318">
        <f>SUM(F151)</f>
        <v>4800</v>
      </c>
      <c r="G150" s="362">
        <v>35300</v>
      </c>
    </row>
    <row r="151" spans="2:7" ht="12.75">
      <c r="B151" s="349"/>
      <c r="C151" s="108"/>
      <c r="D151" s="92" t="s">
        <v>115</v>
      </c>
      <c r="E151" s="93" t="s">
        <v>116</v>
      </c>
      <c r="F151" s="106">
        <v>4800</v>
      </c>
      <c r="G151" s="176">
        <v>35300</v>
      </c>
    </row>
    <row r="152" spans="2:7" ht="21.75">
      <c r="B152" s="349"/>
      <c r="C152" s="109">
        <v>85214</v>
      </c>
      <c r="D152" s="92"/>
      <c r="E152" s="166" t="s">
        <v>37</v>
      </c>
      <c r="F152" s="111">
        <f>SUM(F153)</f>
        <v>5700</v>
      </c>
      <c r="G152" s="348">
        <v>156900</v>
      </c>
    </row>
    <row r="153" spans="2:7" ht="12.75">
      <c r="B153" s="349"/>
      <c r="C153" s="108"/>
      <c r="D153" s="92" t="s">
        <v>73</v>
      </c>
      <c r="E153" s="93" t="s">
        <v>74</v>
      </c>
      <c r="F153" s="106">
        <v>5700</v>
      </c>
      <c r="G153" s="176">
        <v>156900</v>
      </c>
    </row>
    <row r="154" spans="2:7" ht="13.5" thickBot="1">
      <c r="B154" s="126" t="s">
        <v>78</v>
      </c>
      <c r="C154" s="127"/>
      <c r="D154" s="128"/>
      <c r="E154" s="129"/>
      <c r="F154" s="130">
        <f>SUM(F143,F95)</f>
        <v>-168685</v>
      </c>
      <c r="G154" s="131">
        <f>SUM(G143,G95)</f>
        <v>25034315</v>
      </c>
    </row>
    <row r="155" spans="2:7" ht="12.75">
      <c r="B155" s="132"/>
      <c r="C155" s="133"/>
      <c r="D155" s="134"/>
      <c r="E155" s="135"/>
      <c r="F155" s="562"/>
      <c r="G155" s="563"/>
    </row>
    <row r="156" spans="2:7" ht="12.75">
      <c r="B156" s="132"/>
      <c r="C156" s="133"/>
      <c r="D156" s="134"/>
      <c r="E156" s="18"/>
      <c r="F156" s="18" t="s">
        <v>20</v>
      </c>
      <c r="G156" s="18"/>
    </row>
    <row r="157" spans="2:7" ht="12.75">
      <c r="B157" s="132"/>
      <c r="C157" s="133"/>
      <c r="D157" s="134"/>
      <c r="E157" s="18"/>
      <c r="F157" s="18"/>
      <c r="G157" s="18"/>
    </row>
    <row r="158" spans="2:7" ht="12.75">
      <c r="B158" s="132"/>
      <c r="C158" s="133"/>
      <c r="D158" s="134"/>
      <c r="E158" s="18" t="s">
        <v>21</v>
      </c>
      <c r="F158" s="18"/>
      <c r="G158" s="18"/>
    </row>
    <row r="159" spans="2:7" ht="12.75">
      <c r="B159" s="132"/>
      <c r="C159" s="133"/>
      <c r="D159" s="134"/>
      <c r="E159" s="18"/>
      <c r="F159" s="18"/>
      <c r="G159" s="18"/>
    </row>
    <row r="160" spans="2:7" ht="12.75">
      <c r="B160" s="132"/>
      <c r="C160" s="133"/>
      <c r="D160" s="134"/>
      <c r="E160" s="18"/>
      <c r="F160" s="18"/>
      <c r="G160" s="18"/>
    </row>
    <row r="161" spans="2:7" ht="12.75">
      <c r="B161" s="132"/>
      <c r="C161" s="133"/>
      <c r="D161" s="134"/>
      <c r="E161" s="18"/>
      <c r="F161" s="18"/>
      <c r="G161" s="18"/>
    </row>
    <row r="162" spans="2:7" ht="12.75">
      <c r="B162" s="132"/>
      <c r="C162" s="133"/>
      <c r="D162" s="134"/>
      <c r="E162" s="18"/>
      <c r="F162" s="18"/>
      <c r="G162" s="18"/>
    </row>
    <row r="163" spans="2:7" ht="12.75">
      <c r="B163" s="132"/>
      <c r="C163" s="133"/>
      <c r="D163" s="134"/>
      <c r="E163" s="18"/>
      <c r="F163" s="18"/>
      <c r="G163" s="18"/>
    </row>
    <row r="164" spans="2:7" ht="12.75">
      <c r="B164" s="132"/>
      <c r="C164" s="133"/>
      <c r="D164" s="134"/>
      <c r="E164" s="18"/>
      <c r="F164" s="18"/>
      <c r="G164" s="18"/>
    </row>
    <row r="165" spans="2:7" ht="12.75">
      <c r="B165" s="132"/>
      <c r="C165" s="133"/>
      <c r="D165" s="134"/>
      <c r="E165" s="18"/>
      <c r="F165" s="18"/>
      <c r="G165" s="18"/>
    </row>
    <row r="166" spans="2:7" ht="12.75">
      <c r="B166" s="132"/>
      <c r="C166" s="133"/>
      <c r="D166" s="134"/>
      <c r="E166" s="18"/>
      <c r="F166" s="18"/>
      <c r="G166" s="18"/>
    </row>
    <row r="167" spans="2:7" ht="12.75">
      <c r="B167" s="132"/>
      <c r="C167" s="133"/>
      <c r="D167" s="134"/>
      <c r="E167" s="18"/>
      <c r="F167" s="18"/>
      <c r="G167" s="18"/>
    </row>
    <row r="168" spans="2:7" ht="12.75">
      <c r="B168" s="132"/>
      <c r="C168" s="133"/>
      <c r="D168" s="134"/>
      <c r="E168" s="18"/>
      <c r="F168" s="18"/>
      <c r="G168" s="18"/>
    </row>
    <row r="169" spans="2:7" ht="12.75">
      <c r="B169" s="132"/>
      <c r="C169" s="133"/>
      <c r="D169" s="134"/>
      <c r="E169" s="18"/>
      <c r="F169" s="18"/>
      <c r="G169" s="18"/>
    </row>
    <row r="170" spans="2:7" ht="12.75">
      <c r="B170" s="132"/>
      <c r="C170" s="133"/>
      <c r="D170" s="134"/>
      <c r="E170" s="18"/>
      <c r="F170" s="18"/>
      <c r="G170" s="18"/>
    </row>
    <row r="171" spans="2:7" ht="12.75">
      <c r="B171" s="132"/>
      <c r="C171" s="133"/>
      <c r="D171" s="134"/>
      <c r="E171" s="18"/>
      <c r="F171" s="18"/>
      <c r="G171" s="18"/>
    </row>
    <row r="172" spans="2:7" ht="12.75">
      <c r="B172" s="132"/>
      <c r="C172" s="133"/>
      <c r="D172" s="134"/>
      <c r="E172" s="18"/>
      <c r="F172" s="18"/>
      <c r="G172" s="18"/>
    </row>
    <row r="173" spans="2:7" ht="12.75">
      <c r="B173" s="132"/>
      <c r="C173" s="133"/>
      <c r="D173" s="134"/>
      <c r="E173" s="18"/>
      <c r="F173" s="18"/>
      <c r="G173" s="18"/>
    </row>
    <row r="174" spans="2:7" ht="12.75">
      <c r="B174" s="132"/>
      <c r="C174" s="133"/>
      <c r="D174" s="134"/>
      <c r="E174" s="18"/>
      <c r="F174" s="18"/>
      <c r="G174" s="18"/>
    </row>
    <row r="175" spans="2:7" ht="12.75">
      <c r="B175" s="132"/>
      <c r="C175" s="133"/>
      <c r="D175" s="134"/>
      <c r="E175" s="18"/>
      <c r="F175" s="18"/>
      <c r="G175" s="18"/>
    </row>
    <row r="176" spans="2:7" ht="12.75">
      <c r="B176" s="132"/>
      <c r="C176" s="133"/>
      <c r="D176" s="134"/>
      <c r="E176" s="18"/>
      <c r="F176" s="18"/>
      <c r="G176" s="18"/>
    </row>
    <row r="177" spans="2:7" ht="12.75">
      <c r="B177" s="132"/>
      <c r="C177" s="133"/>
      <c r="D177" s="134"/>
      <c r="E177" s="18"/>
      <c r="F177" s="18"/>
      <c r="G177" s="18"/>
    </row>
    <row r="178" spans="2:7" ht="12.75">
      <c r="B178" s="132"/>
      <c r="C178" s="133"/>
      <c r="D178" s="134"/>
      <c r="E178" s="18"/>
      <c r="F178" s="18"/>
      <c r="G178" s="18"/>
    </row>
    <row r="179" spans="2:7" ht="12.75">
      <c r="B179" s="132"/>
      <c r="C179" s="133"/>
      <c r="D179" s="134"/>
      <c r="E179" s="18"/>
      <c r="F179" s="18"/>
      <c r="G179" s="18"/>
    </row>
    <row r="180" spans="2:7" ht="12.75">
      <c r="B180" s="132"/>
      <c r="C180" s="133"/>
      <c r="D180" s="134"/>
      <c r="E180" s="18"/>
      <c r="F180" s="18"/>
      <c r="G180" s="18"/>
    </row>
    <row r="181" spans="2:7" ht="12.75">
      <c r="B181" s="132"/>
      <c r="C181" s="133"/>
      <c r="D181" s="134"/>
      <c r="E181" s="18"/>
      <c r="F181" s="18"/>
      <c r="G181" s="18"/>
    </row>
    <row r="182" spans="2:7" ht="12.75">
      <c r="B182" s="132"/>
      <c r="C182" s="133"/>
      <c r="D182" s="134"/>
      <c r="E182" s="18"/>
      <c r="F182" s="18"/>
      <c r="G182" s="18"/>
    </row>
    <row r="183" spans="2:7" ht="12.75">
      <c r="B183" s="132"/>
      <c r="C183" s="133"/>
      <c r="D183" s="134"/>
      <c r="E183" s="18"/>
      <c r="F183" s="18"/>
      <c r="G183" s="18"/>
    </row>
    <row r="184" spans="2:7" ht="12.75">
      <c r="B184" s="132"/>
      <c r="C184" s="133"/>
      <c r="D184" s="134"/>
      <c r="E184" s="18"/>
      <c r="F184" s="18"/>
      <c r="G184" s="18"/>
    </row>
    <row r="185" spans="2:7" ht="12.75">
      <c r="B185" s="132"/>
      <c r="C185" s="133"/>
      <c r="D185" s="134"/>
      <c r="E185" s="18"/>
      <c r="F185" s="18"/>
      <c r="G185" s="18"/>
    </row>
    <row r="186" spans="2:7" ht="12.75">
      <c r="B186" s="132"/>
      <c r="C186" s="133"/>
      <c r="D186" s="134"/>
      <c r="E186" s="18"/>
      <c r="F186" s="18"/>
      <c r="G186" s="18"/>
    </row>
    <row r="187" spans="2:7" ht="12.75">
      <c r="B187" s="132"/>
      <c r="C187" s="133"/>
      <c r="D187" s="134"/>
      <c r="E187" s="18"/>
      <c r="F187" s="18"/>
      <c r="G187" s="18"/>
    </row>
    <row r="188" spans="2:7" ht="12.75">
      <c r="B188" s="132"/>
      <c r="C188" s="133"/>
      <c r="D188" s="134"/>
      <c r="E188" s="18"/>
      <c r="F188" s="18"/>
      <c r="G188" s="18"/>
    </row>
    <row r="189" spans="2:7" ht="12.75">
      <c r="B189" s="132"/>
      <c r="C189" s="133"/>
      <c r="D189" s="134"/>
      <c r="E189" s="18"/>
      <c r="F189" s="18"/>
      <c r="G189" s="18"/>
    </row>
    <row r="190" spans="2:7" ht="12.75">
      <c r="B190" s="132"/>
      <c r="C190" s="133"/>
      <c r="D190" s="134"/>
      <c r="E190" s="18"/>
      <c r="F190" s="18"/>
      <c r="G190" s="18"/>
    </row>
    <row r="191" spans="2:7" ht="12.75">
      <c r="B191" s="132"/>
      <c r="C191" s="133"/>
      <c r="D191" s="134"/>
      <c r="E191" s="18"/>
      <c r="F191" s="18"/>
      <c r="G191" s="18"/>
    </row>
    <row r="192" spans="2:7" ht="12.75">
      <c r="B192" s="132"/>
      <c r="C192" s="133"/>
      <c r="D192" s="134"/>
      <c r="E192" s="18"/>
      <c r="F192" s="18"/>
      <c r="G192" s="18"/>
    </row>
    <row r="193" spans="2:7" ht="12.75">
      <c r="B193" s="132"/>
      <c r="C193" s="133"/>
      <c r="D193" s="134"/>
      <c r="E193" s="18"/>
      <c r="F193" s="18"/>
      <c r="G193" s="18"/>
    </row>
    <row r="194" spans="2:7" ht="12.75">
      <c r="B194" s="132"/>
      <c r="C194" s="133"/>
      <c r="D194" s="134"/>
      <c r="E194" s="18"/>
      <c r="F194" s="18"/>
      <c r="G194" s="18"/>
    </row>
    <row r="195" spans="2:7" ht="12.75">
      <c r="B195" s="132"/>
      <c r="C195" s="133"/>
      <c r="D195" s="134"/>
      <c r="E195" s="18"/>
      <c r="F195" s="18"/>
      <c r="G195" s="18"/>
    </row>
    <row r="196" spans="2:7" ht="12.75">
      <c r="B196" s="132"/>
      <c r="C196" s="133"/>
      <c r="D196" s="134"/>
      <c r="E196" s="18"/>
      <c r="F196" s="18"/>
      <c r="G196" s="18"/>
    </row>
    <row r="197" spans="2:7" ht="12.75">
      <c r="B197" s="132" t="s">
        <v>118</v>
      </c>
      <c r="C197" s="133"/>
      <c r="D197" s="136"/>
      <c r="E197" s="137"/>
      <c r="F197" s="138"/>
      <c r="G197" s="139"/>
    </row>
    <row r="198" spans="2:7" ht="12.75">
      <c r="B198" s="132" t="s">
        <v>119</v>
      </c>
      <c r="C198" s="140"/>
      <c r="D198" s="141"/>
      <c r="E198" s="142"/>
      <c r="F198" s="143"/>
      <c r="G198" s="144"/>
    </row>
    <row r="199" spans="2:7" ht="12.75">
      <c r="B199" s="136" t="s">
        <v>308</v>
      </c>
      <c r="C199" s="145"/>
      <c r="D199" s="136"/>
      <c r="E199" s="137"/>
      <c r="F199" s="138"/>
      <c r="G199" s="139"/>
    </row>
    <row r="200" spans="2:7" ht="12.75">
      <c r="B200" s="132" t="s">
        <v>120</v>
      </c>
      <c r="C200" s="133"/>
      <c r="D200" s="132"/>
      <c r="E200" s="135"/>
      <c r="F200" s="138"/>
      <c r="G200" s="139"/>
    </row>
    <row r="201" spans="2:7" ht="13.5" thickBot="1">
      <c r="B201"/>
      <c r="C201"/>
      <c r="D201"/>
      <c r="E201"/>
      <c r="F201"/>
      <c r="G201" s="1"/>
    </row>
    <row r="202" spans="2:7" ht="24.75" thickBot="1">
      <c r="B202" s="180" t="s">
        <v>79</v>
      </c>
      <c r="C202" s="96" t="s">
        <v>80</v>
      </c>
      <c r="D202" s="52" t="s">
        <v>24</v>
      </c>
      <c r="E202" s="53" t="s">
        <v>25</v>
      </c>
      <c r="F202" s="76" t="s">
        <v>26</v>
      </c>
      <c r="G202" s="184" t="s">
        <v>129</v>
      </c>
    </row>
    <row r="203" spans="2:7" ht="33.75">
      <c r="B203" s="181">
        <v>1</v>
      </c>
      <c r="C203" s="182" t="s">
        <v>108</v>
      </c>
      <c r="D203" s="105">
        <v>6659</v>
      </c>
      <c r="E203" s="123" t="s">
        <v>81</v>
      </c>
      <c r="F203" s="183">
        <v>0</v>
      </c>
      <c r="G203" s="183">
        <v>683000</v>
      </c>
    </row>
    <row r="204" spans="2:7" ht="33.75">
      <c r="B204" s="181">
        <v>2</v>
      </c>
      <c r="C204" s="182" t="s">
        <v>108</v>
      </c>
      <c r="D204" s="105">
        <v>6050</v>
      </c>
      <c r="E204" s="123" t="s">
        <v>81</v>
      </c>
      <c r="F204" s="183">
        <v>10000</v>
      </c>
      <c r="G204" s="183">
        <v>10000</v>
      </c>
    </row>
    <row r="205" spans="2:7" ht="22.5">
      <c r="B205" s="175">
        <v>3</v>
      </c>
      <c r="C205" s="100">
        <v>60014</v>
      </c>
      <c r="D205" s="100">
        <v>6300</v>
      </c>
      <c r="E205" s="93" t="s">
        <v>121</v>
      </c>
      <c r="F205" s="176">
        <v>0</v>
      </c>
      <c r="G205" s="176">
        <v>50000</v>
      </c>
    </row>
    <row r="206" spans="2:7" ht="22.5">
      <c r="B206" s="175">
        <v>4</v>
      </c>
      <c r="C206" s="100">
        <v>60016</v>
      </c>
      <c r="D206" s="100">
        <v>6050</v>
      </c>
      <c r="E206" s="93" t="s">
        <v>122</v>
      </c>
      <c r="F206" s="176">
        <v>0</v>
      </c>
      <c r="G206" s="176">
        <v>100000</v>
      </c>
    </row>
    <row r="207" spans="2:7" ht="12.75">
      <c r="B207" s="175">
        <v>5</v>
      </c>
      <c r="C207" s="100">
        <v>60016</v>
      </c>
      <c r="D207" s="100">
        <v>6050</v>
      </c>
      <c r="E207" s="93" t="s">
        <v>82</v>
      </c>
      <c r="F207" s="176">
        <v>0</v>
      </c>
      <c r="G207" s="176">
        <v>3000</v>
      </c>
    </row>
    <row r="208" spans="2:7" ht="12.75">
      <c r="B208" s="175">
        <v>6</v>
      </c>
      <c r="C208" s="100">
        <v>60016</v>
      </c>
      <c r="D208" s="100">
        <v>6058</v>
      </c>
      <c r="E208" s="93" t="s">
        <v>82</v>
      </c>
      <c r="F208" s="176">
        <v>0</v>
      </c>
      <c r="G208" s="176">
        <v>200000</v>
      </c>
    </row>
    <row r="209" spans="2:7" ht="12.75">
      <c r="B209" s="175">
        <v>7</v>
      </c>
      <c r="C209" s="100">
        <v>60016</v>
      </c>
      <c r="D209" s="100">
        <v>6059</v>
      </c>
      <c r="E209" s="93" t="s">
        <v>82</v>
      </c>
      <c r="F209" s="176">
        <v>0</v>
      </c>
      <c r="G209" s="176">
        <v>50000</v>
      </c>
    </row>
    <row r="210" spans="2:7" ht="12.75">
      <c r="B210" s="175">
        <v>8</v>
      </c>
      <c r="C210" s="100">
        <v>60016</v>
      </c>
      <c r="D210" s="100">
        <v>6050</v>
      </c>
      <c r="E210" s="93" t="s">
        <v>123</v>
      </c>
      <c r="F210" s="176">
        <v>0</v>
      </c>
      <c r="G210" s="176">
        <v>5000</v>
      </c>
    </row>
    <row r="211" spans="2:7" ht="12.75">
      <c r="B211" s="175">
        <v>9</v>
      </c>
      <c r="C211" s="100">
        <v>60016</v>
      </c>
      <c r="D211" s="100">
        <v>6058</v>
      </c>
      <c r="E211" s="93" t="s">
        <v>123</v>
      </c>
      <c r="F211" s="176">
        <v>0</v>
      </c>
      <c r="G211" s="176">
        <v>2000000</v>
      </c>
    </row>
    <row r="212" spans="2:7" ht="12.75">
      <c r="B212" s="175">
        <v>10</v>
      </c>
      <c r="C212" s="100">
        <v>60016</v>
      </c>
      <c r="D212" s="100">
        <v>6059</v>
      </c>
      <c r="E212" s="93" t="s">
        <v>123</v>
      </c>
      <c r="F212" s="176">
        <v>0</v>
      </c>
      <c r="G212" s="176">
        <v>700000</v>
      </c>
    </row>
    <row r="213" spans="2:7" ht="12.75">
      <c r="B213" s="175">
        <v>11</v>
      </c>
      <c r="C213" s="100">
        <v>70005</v>
      </c>
      <c r="D213" s="100">
        <v>6060</v>
      </c>
      <c r="E213" s="93" t="s">
        <v>83</v>
      </c>
      <c r="F213" s="176">
        <v>0</v>
      </c>
      <c r="G213" s="176">
        <v>14000</v>
      </c>
    </row>
    <row r="214" spans="2:7" ht="22.5">
      <c r="B214" s="175">
        <v>12</v>
      </c>
      <c r="C214" s="100">
        <v>75023</v>
      </c>
      <c r="D214" s="100">
        <v>6050</v>
      </c>
      <c r="E214" s="93" t="s">
        <v>84</v>
      </c>
      <c r="F214" s="176">
        <v>0</v>
      </c>
      <c r="G214" s="176">
        <v>450000</v>
      </c>
    </row>
    <row r="215" spans="2:7" ht="12.75">
      <c r="B215" s="175">
        <v>13</v>
      </c>
      <c r="C215" s="100">
        <v>75023</v>
      </c>
      <c r="D215" s="100">
        <v>6060</v>
      </c>
      <c r="E215" s="93" t="s">
        <v>85</v>
      </c>
      <c r="F215" s="176">
        <v>0</v>
      </c>
      <c r="G215" s="176">
        <v>53000</v>
      </c>
    </row>
    <row r="216" spans="2:7" ht="45">
      <c r="B216" s="175">
        <v>14</v>
      </c>
      <c r="C216" s="100">
        <v>80101</v>
      </c>
      <c r="D216" s="100">
        <v>6050</v>
      </c>
      <c r="E216" s="93" t="s">
        <v>273</v>
      </c>
      <c r="F216" s="176">
        <v>25000</v>
      </c>
      <c r="G216" s="176">
        <v>25000</v>
      </c>
    </row>
    <row r="217" spans="2:7" ht="12.75">
      <c r="B217" s="175">
        <v>15</v>
      </c>
      <c r="C217" s="100">
        <v>80104</v>
      </c>
      <c r="D217" s="100">
        <v>6060</v>
      </c>
      <c r="E217" s="93" t="s">
        <v>124</v>
      </c>
      <c r="F217" s="176">
        <v>0</v>
      </c>
      <c r="G217" s="176">
        <v>20000</v>
      </c>
    </row>
    <row r="218" spans="2:7" ht="12.75">
      <c r="B218" s="175">
        <v>16</v>
      </c>
      <c r="C218" s="100">
        <v>80114</v>
      </c>
      <c r="D218" s="100">
        <v>6060</v>
      </c>
      <c r="E218" s="93" t="s">
        <v>85</v>
      </c>
      <c r="F218" s="176">
        <v>0</v>
      </c>
      <c r="G218" s="176">
        <v>10000</v>
      </c>
    </row>
    <row r="219" spans="2:7" ht="12.75">
      <c r="B219" s="175">
        <v>17</v>
      </c>
      <c r="C219" s="100">
        <v>90001</v>
      </c>
      <c r="D219" s="146">
        <v>6050</v>
      </c>
      <c r="E219" s="93" t="s">
        <v>125</v>
      </c>
      <c r="F219" s="176">
        <v>0</v>
      </c>
      <c r="G219" s="176">
        <v>600000</v>
      </c>
    </row>
    <row r="220" spans="2:7" ht="22.5">
      <c r="B220" s="175">
        <v>18</v>
      </c>
      <c r="C220" s="177">
        <v>90015</v>
      </c>
      <c r="D220" s="177">
        <v>6010</v>
      </c>
      <c r="E220" s="178" t="s">
        <v>126</v>
      </c>
      <c r="F220" s="176">
        <v>0</v>
      </c>
      <c r="G220" s="176">
        <v>50000</v>
      </c>
    </row>
    <row r="221" spans="2:7" ht="12.75">
      <c r="B221" s="179">
        <v>19</v>
      </c>
      <c r="C221" s="100">
        <v>90017</v>
      </c>
      <c r="D221" s="100">
        <v>6210</v>
      </c>
      <c r="E221" s="93" t="s">
        <v>86</v>
      </c>
      <c r="F221" s="176">
        <v>0</v>
      </c>
      <c r="G221" s="176">
        <v>25000</v>
      </c>
    </row>
    <row r="222" spans="2:7" ht="22.5">
      <c r="B222" s="175">
        <v>20</v>
      </c>
      <c r="C222" s="146">
        <v>92116</v>
      </c>
      <c r="D222" s="146">
        <v>6050</v>
      </c>
      <c r="E222" s="93" t="s">
        <v>127</v>
      </c>
      <c r="F222" s="176">
        <v>0</v>
      </c>
      <c r="G222" s="176">
        <v>160000</v>
      </c>
    </row>
    <row r="223" spans="2:7" ht="13.5" thickBot="1">
      <c r="B223" s="175">
        <v>21</v>
      </c>
      <c r="C223" s="146">
        <v>92601</v>
      </c>
      <c r="D223" s="146">
        <v>6059</v>
      </c>
      <c r="E223" s="146" t="s">
        <v>128</v>
      </c>
      <c r="F223" s="176">
        <v>0</v>
      </c>
      <c r="G223" s="176">
        <v>100000</v>
      </c>
    </row>
    <row r="224" spans="2:7" ht="13.5" thickBot="1">
      <c r="B224" s="180" t="s">
        <v>87</v>
      </c>
      <c r="C224" s="96"/>
      <c r="D224" s="96"/>
      <c r="E224" s="53"/>
      <c r="F224" s="70">
        <f>SUM(F203:F223)</f>
        <v>35000</v>
      </c>
      <c r="G224" s="70">
        <f>SUM(G203:G223)</f>
        <v>5308000</v>
      </c>
    </row>
    <row r="225" spans="2:7" ht="12.75">
      <c r="B225" s="147"/>
      <c r="C225" s="148"/>
      <c r="D225" s="148"/>
      <c r="E225" s="137"/>
      <c r="F225" s="4"/>
      <c r="G225" s="10"/>
    </row>
    <row r="226" spans="2:7" ht="12.75">
      <c r="B226" s="147"/>
      <c r="C226" s="148"/>
      <c r="D226" s="148"/>
      <c r="E226" s="18"/>
      <c r="F226" s="18" t="s">
        <v>20</v>
      </c>
      <c r="G226" s="18"/>
    </row>
    <row r="227" spans="2:7" ht="12.75">
      <c r="B227" s="147"/>
      <c r="C227" s="148"/>
      <c r="D227" s="148"/>
      <c r="E227" s="18"/>
      <c r="F227" s="18"/>
      <c r="G227" s="18"/>
    </row>
    <row r="228" spans="2:7" ht="12.75">
      <c r="B228" s="147"/>
      <c r="C228" s="148"/>
      <c r="D228" s="148"/>
      <c r="E228" s="18" t="s">
        <v>21</v>
      </c>
      <c r="F228" s="18"/>
      <c r="G228" s="18"/>
    </row>
    <row r="229" spans="2:7" ht="12.75">
      <c r="B229" s="147"/>
      <c r="C229" s="148"/>
      <c r="D229" s="148"/>
      <c r="E229" s="18"/>
      <c r="F229" s="18"/>
      <c r="G229" s="18"/>
    </row>
    <row r="230" spans="2:7" ht="12.75">
      <c r="B230" s="147"/>
      <c r="C230" s="148"/>
      <c r="D230" s="148"/>
      <c r="E230" s="18"/>
      <c r="F230" s="18"/>
      <c r="G230" s="18"/>
    </row>
    <row r="231" spans="2:7" ht="12.75">
      <c r="B231" s="147"/>
      <c r="C231" s="148"/>
      <c r="D231" s="148"/>
      <c r="E231" s="18"/>
      <c r="F231" s="18"/>
      <c r="G231" s="18"/>
    </row>
    <row r="232" spans="2:7" ht="12.75">
      <c r="B232" s="147"/>
      <c r="C232" s="148"/>
      <c r="D232" s="148"/>
      <c r="E232" s="18"/>
      <c r="F232" s="18"/>
      <c r="G232" s="18"/>
    </row>
    <row r="233" spans="2:7" ht="12.75">
      <c r="B233" s="147"/>
      <c r="C233" s="148"/>
      <c r="D233" s="148"/>
      <c r="E233" s="18"/>
      <c r="F233" s="18"/>
      <c r="G233" s="18"/>
    </row>
    <row r="234" spans="2:7" ht="12.75">
      <c r="B234" s="147"/>
      <c r="C234" s="148"/>
      <c r="D234" s="148"/>
      <c r="E234" s="18"/>
      <c r="F234" s="18"/>
      <c r="G234" s="18"/>
    </row>
    <row r="235" spans="2:7" ht="12.75">
      <c r="B235" s="147"/>
      <c r="C235" s="148"/>
      <c r="D235" s="148"/>
      <c r="E235" s="18"/>
      <c r="F235" s="18"/>
      <c r="G235" s="18"/>
    </row>
    <row r="236" spans="2:7" ht="12.75">
      <c r="B236" s="147"/>
      <c r="C236" s="148"/>
      <c r="D236" s="148"/>
      <c r="E236" s="18"/>
      <c r="F236" s="18"/>
      <c r="G236" s="18"/>
    </row>
    <row r="237" spans="2:7" ht="12.75">
      <c r="B237" s="147"/>
      <c r="C237" s="148"/>
      <c r="D237" s="148"/>
      <c r="E237" s="18"/>
      <c r="F237" s="18"/>
      <c r="G237" s="18"/>
    </row>
    <row r="238" spans="2:7" ht="12.75">
      <c r="B238" s="147"/>
      <c r="C238" s="148"/>
      <c r="D238" s="148"/>
      <c r="E238" s="18"/>
      <c r="F238" s="18"/>
      <c r="G238" s="18"/>
    </row>
    <row r="239" spans="2:7" ht="12.75">
      <c r="B239" s="147"/>
      <c r="C239" s="148"/>
      <c r="D239" s="148"/>
      <c r="E239" s="18"/>
      <c r="F239" s="18"/>
      <c r="G239" s="18"/>
    </row>
    <row r="240" spans="2:7" ht="12.75">
      <c r="B240" s="147"/>
      <c r="C240" s="148"/>
      <c r="D240" s="148"/>
      <c r="E240" s="18"/>
      <c r="F240" s="18"/>
      <c r="G240" s="18"/>
    </row>
    <row r="241" spans="2:7" ht="12.75">
      <c r="B241" s="147"/>
      <c r="C241" s="148"/>
      <c r="D241" s="148"/>
      <c r="E241" s="18"/>
      <c r="F241" s="18"/>
      <c r="G241" s="18"/>
    </row>
    <row r="242" spans="2:7" ht="12.75">
      <c r="B242" s="132" t="s">
        <v>157</v>
      </c>
      <c r="C242" s="133"/>
      <c r="D242" s="136"/>
      <c r="E242" s="137"/>
      <c r="F242" s="138"/>
      <c r="G242" s="139"/>
    </row>
    <row r="243" spans="2:7" ht="12.75">
      <c r="B243" s="132" t="s">
        <v>119</v>
      </c>
      <c r="C243" s="140"/>
      <c r="D243" s="141"/>
      <c r="E243" s="142"/>
      <c r="F243" s="143"/>
      <c r="G243" s="144"/>
    </row>
    <row r="244" spans="2:7" ht="13.5" customHeight="1" thickBot="1">
      <c r="B244" s="136" t="s">
        <v>306</v>
      </c>
      <c r="C244" s="145"/>
      <c r="D244" s="136"/>
      <c r="E244" s="137"/>
      <c r="F244" s="138"/>
      <c r="G244" s="139"/>
    </row>
    <row r="245" spans="2:7" ht="12.75">
      <c r="B245" s="565" t="s">
        <v>130</v>
      </c>
      <c r="C245" s="566"/>
      <c r="D245" s="567"/>
      <c r="E245" s="585" t="s">
        <v>25</v>
      </c>
      <c r="F245" s="568" t="s">
        <v>131</v>
      </c>
      <c r="G245" s="569"/>
    </row>
    <row r="246" spans="2:7" ht="23.25" thickBot="1">
      <c r="B246" s="187" t="s">
        <v>132</v>
      </c>
      <c r="C246" s="188" t="s">
        <v>133</v>
      </c>
      <c r="D246" s="189" t="s">
        <v>24</v>
      </c>
      <c r="E246" s="586"/>
      <c r="F246" s="190" t="s">
        <v>134</v>
      </c>
      <c r="G246" s="191" t="s">
        <v>135</v>
      </c>
    </row>
    <row r="247" spans="2:7" ht="13.5" thickBot="1">
      <c r="B247" s="192">
        <v>1</v>
      </c>
      <c r="C247" s="193">
        <v>2</v>
      </c>
      <c r="D247" s="193">
        <v>3</v>
      </c>
      <c r="E247" s="193">
        <v>4</v>
      </c>
      <c r="F247" s="193">
        <v>5</v>
      </c>
      <c r="G247" s="194">
        <v>6</v>
      </c>
    </row>
    <row r="248" spans="2:7" ht="13.5" thickBot="1">
      <c r="B248" s="195">
        <v>750</v>
      </c>
      <c r="C248" s="196"/>
      <c r="D248" s="196"/>
      <c r="E248" s="196" t="s">
        <v>63</v>
      </c>
      <c r="F248" s="197">
        <f>SUM(F249)</f>
        <v>77700</v>
      </c>
      <c r="G248" s="198">
        <f>SUM(G249)</f>
        <v>77700</v>
      </c>
    </row>
    <row r="249" spans="2:7" ht="12.75">
      <c r="B249" s="199"/>
      <c r="C249" s="199">
        <v>75011</v>
      </c>
      <c r="D249" s="199"/>
      <c r="E249" s="199" t="s">
        <v>136</v>
      </c>
      <c r="F249" s="200">
        <f>SUM(F250:F255)</f>
        <v>77700</v>
      </c>
      <c r="G249" s="200">
        <f>SUM(G250:G255)</f>
        <v>77700</v>
      </c>
    </row>
    <row r="250" spans="2:7" ht="45">
      <c r="B250" s="201"/>
      <c r="C250" s="201"/>
      <c r="D250" s="201">
        <v>2010</v>
      </c>
      <c r="E250" s="202" t="s">
        <v>137</v>
      </c>
      <c r="F250" s="203">
        <v>77700</v>
      </c>
      <c r="G250" s="203">
        <v>0</v>
      </c>
    </row>
    <row r="251" spans="2:7" ht="12.75">
      <c r="B251" s="204"/>
      <c r="C251" s="204"/>
      <c r="D251" s="205">
        <v>4010</v>
      </c>
      <c r="E251" s="206" t="s">
        <v>138</v>
      </c>
      <c r="F251" s="203">
        <v>0</v>
      </c>
      <c r="G251" s="203">
        <v>55917</v>
      </c>
    </row>
    <row r="252" spans="2:7" ht="12.75">
      <c r="B252" s="204"/>
      <c r="C252" s="204"/>
      <c r="D252" s="201">
        <v>4040</v>
      </c>
      <c r="E252" s="202" t="s">
        <v>139</v>
      </c>
      <c r="F252" s="203">
        <v>0</v>
      </c>
      <c r="G252" s="203">
        <v>7195</v>
      </c>
    </row>
    <row r="253" spans="2:7" ht="12.75">
      <c r="B253" s="204"/>
      <c r="C253" s="204"/>
      <c r="D253" s="201">
        <v>4110</v>
      </c>
      <c r="E253" s="202" t="s">
        <v>55</v>
      </c>
      <c r="F253" s="203">
        <v>0</v>
      </c>
      <c r="G253" s="203">
        <v>10792</v>
      </c>
    </row>
    <row r="254" spans="2:7" ht="12.75">
      <c r="B254" s="204"/>
      <c r="C254" s="204"/>
      <c r="D254" s="201">
        <v>4120</v>
      </c>
      <c r="E254" s="202" t="s">
        <v>72</v>
      </c>
      <c r="F254" s="203">
        <v>0</v>
      </c>
      <c r="G254" s="203">
        <v>1546</v>
      </c>
    </row>
    <row r="255" spans="2:7" ht="13.5" thickBot="1">
      <c r="B255" s="207"/>
      <c r="C255" s="208"/>
      <c r="D255" s="209">
        <v>4440</v>
      </c>
      <c r="E255" s="210" t="s">
        <v>140</v>
      </c>
      <c r="F255" s="211">
        <v>0</v>
      </c>
      <c r="G255" s="212">
        <v>2250</v>
      </c>
    </row>
    <row r="256" spans="2:7" ht="34.5" thickBot="1">
      <c r="B256" s="213">
        <v>751</v>
      </c>
      <c r="C256" s="214"/>
      <c r="D256" s="214"/>
      <c r="E256" s="215" t="s">
        <v>141</v>
      </c>
      <c r="F256" s="216">
        <f>SUM(F257)</f>
        <v>1792</v>
      </c>
      <c r="G256" s="217">
        <f>SUM(G257)</f>
        <v>1792</v>
      </c>
    </row>
    <row r="257" spans="2:7" ht="21.75">
      <c r="B257" s="218"/>
      <c r="C257" s="199">
        <v>75101</v>
      </c>
      <c r="D257" s="199"/>
      <c r="E257" s="219" t="s">
        <v>142</v>
      </c>
      <c r="F257" s="200">
        <f>SUM(F258:F261)</f>
        <v>1792</v>
      </c>
      <c r="G257" s="200">
        <f>SUM(G258:G261)</f>
        <v>1792</v>
      </c>
    </row>
    <row r="258" spans="2:7" ht="45">
      <c r="B258" s="201"/>
      <c r="C258" s="201"/>
      <c r="D258" s="201">
        <v>2010</v>
      </c>
      <c r="E258" s="202" t="s">
        <v>137</v>
      </c>
      <c r="F258" s="203">
        <v>1792</v>
      </c>
      <c r="G258" s="203">
        <v>0</v>
      </c>
    </row>
    <row r="259" spans="2:7" ht="12.75">
      <c r="B259" s="201"/>
      <c r="C259" s="201"/>
      <c r="D259" s="201">
        <v>4010</v>
      </c>
      <c r="E259" s="202" t="s">
        <v>138</v>
      </c>
      <c r="F259" s="203">
        <v>0</v>
      </c>
      <c r="G259" s="203">
        <v>1499</v>
      </c>
    </row>
    <row r="260" spans="2:7" ht="12.75">
      <c r="B260" s="201"/>
      <c r="C260" s="201"/>
      <c r="D260" s="201">
        <v>4110</v>
      </c>
      <c r="E260" s="202" t="s">
        <v>55</v>
      </c>
      <c r="F260" s="203">
        <v>0</v>
      </c>
      <c r="G260" s="203">
        <v>256</v>
      </c>
    </row>
    <row r="261" spans="2:7" ht="13.5" thickBot="1">
      <c r="B261" s="201"/>
      <c r="C261" s="201"/>
      <c r="D261" s="201">
        <v>4120</v>
      </c>
      <c r="E261" s="202" t="s">
        <v>72</v>
      </c>
      <c r="F261" s="203"/>
      <c r="G261" s="203">
        <v>37</v>
      </c>
    </row>
    <row r="262" spans="2:7" ht="13.5" thickBot="1">
      <c r="B262" s="213">
        <v>852</v>
      </c>
      <c r="C262" s="214"/>
      <c r="D262" s="214"/>
      <c r="E262" s="215" t="s">
        <v>44</v>
      </c>
      <c r="F262" s="216">
        <f>SUM(F263,F272,F275)</f>
        <v>4509000</v>
      </c>
      <c r="G262" s="217">
        <f>SUM(G263,G272,G275)</f>
        <v>4509000</v>
      </c>
    </row>
    <row r="263" spans="2:7" ht="32.25">
      <c r="B263" s="218"/>
      <c r="C263" s="199">
        <v>85212</v>
      </c>
      <c r="D263" s="199"/>
      <c r="E263" s="219" t="s">
        <v>143</v>
      </c>
      <c r="F263" s="200">
        <f>SUM(F264:F271)</f>
        <v>4316800</v>
      </c>
      <c r="G263" s="200">
        <f>SUM(G264:G271)</f>
        <v>4316800</v>
      </c>
    </row>
    <row r="264" spans="2:7" ht="45">
      <c r="B264" s="201"/>
      <c r="C264" s="201"/>
      <c r="D264" s="201">
        <v>2010</v>
      </c>
      <c r="E264" s="202" t="s">
        <v>137</v>
      </c>
      <c r="F264" s="203">
        <v>4316800</v>
      </c>
      <c r="G264" s="203">
        <v>0</v>
      </c>
    </row>
    <row r="265" spans="2:7" ht="12.75">
      <c r="B265" s="218"/>
      <c r="C265" s="218"/>
      <c r="D265" s="201">
        <v>3110</v>
      </c>
      <c r="E265" s="201" t="s">
        <v>74</v>
      </c>
      <c r="F265" s="203"/>
      <c r="G265" s="203">
        <v>4162296</v>
      </c>
    </row>
    <row r="266" spans="2:7" ht="12.75">
      <c r="B266" s="218"/>
      <c r="C266" s="218"/>
      <c r="D266" s="201">
        <v>4010</v>
      </c>
      <c r="E266" s="202" t="s">
        <v>138</v>
      </c>
      <c r="F266" s="203">
        <v>0</v>
      </c>
      <c r="G266" s="203">
        <v>95565</v>
      </c>
    </row>
    <row r="267" spans="2:7" ht="12.75">
      <c r="B267" s="201"/>
      <c r="C267" s="201"/>
      <c r="D267" s="201">
        <v>4110</v>
      </c>
      <c r="E267" s="202" t="s">
        <v>55</v>
      </c>
      <c r="F267" s="203">
        <v>0</v>
      </c>
      <c r="G267" s="203">
        <v>42109</v>
      </c>
    </row>
    <row r="268" spans="2:7" ht="12.75">
      <c r="B268" s="201"/>
      <c r="C268" s="201"/>
      <c r="D268" s="201">
        <v>4120</v>
      </c>
      <c r="E268" s="202" t="s">
        <v>72</v>
      </c>
      <c r="F268" s="203">
        <v>0</v>
      </c>
      <c r="G268" s="203">
        <v>2330</v>
      </c>
    </row>
    <row r="269" spans="2:7" ht="12.75">
      <c r="B269" s="201"/>
      <c r="C269" s="201"/>
      <c r="D269" s="201">
        <v>4210</v>
      </c>
      <c r="E269" s="202" t="s">
        <v>56</v>
      </c>
      <c r="F269" s="203">
        <v>0</v>
      </c>
      <c r="G269" s="203">
        <v>5000</v>
      </c>
    </row>
    <row r="270" spans="2:7" ht="12.75">
      <c r="B270" s="201"/>
      <c r="C270" s="201"/>
      <c r="D270" s="201">
        <v>4300</v>
      </c>
      <c r="E270" s="202" t="s">
        <v>51</v>
      </c>
      <c r="F270" s="203">
        <v>0</v>
      </c>
      <c r="G270" s="203">
        <v>9000</v>
      </c>
    </row>
    <row r="271" spans="2:7" ht="12.75">
      <c r="B271" s="201"/>
      <c r="C271" s="201"/>
      <c r="D271" s="201">
        <v>4410</v>
      </c>
      <c r="E271" s="202" t="s">
        <v>144</v>
      </c>
      <c r="F271" s="203">
        <v>0</v>
      </c>
      <c r="G271" s="203">
        <v>500</v>
      </c>
    </row>
    <row r="272" spans="2:7" ht="42.75">
      <c r="B272" s="220"/>
      <c r="C272" s="220">
        <v>85213</v>
      </c>
      <c r="D272" s="220"/>
      <c r="E272" s="221" t="s">
        <v>104</v>
      </c>
      <c r="F272" s="222">
        <f>SUM(F273:F274)</f>
        <v>35300</v>
      </c>
      <c r="G272" s="222">
        <f>SUM(G273:G274)</f>
        <v>35300</v>
      </c>
    </row>
    <row r="273" spans="2:7" ht="45">
      <c r="B273" s="201"/>
      <c r="C273" s="201"/>
      <c r="D273" s="201">
        <v>2010</v>
      </c>
      <c r="E273" s="202" t="s">
        <v>137</v>
      </c>
      <c r="F273" s="203">
        <v>35300</v>
      </c>
      <c r="G273" s="203">
        <v>0</v>
      </c>
    </row>
    <row r="274" spans="2:7" ht="12.75">
      <c r="B274" s="201"/>
      <c r="C274" s="201"/>
      <c r="D274" s="201">
        <v>4130</v>
      </c>
      <c r="E274" s="202" t="s">
        <v>145</v>
      </c>
      <c r="F274" s="203">
        <v>0</v>
      </c>
      <c r="G274" s="203">
        <v>35300</v>
      </c>
    </row>
    <row r="275" spans="2:7" ht="21.75">
      <c r="B275" s="220"/>
      <c r="C275" s="220">
        <v>85214</v>
      </c>
      <c r="D275" s="220"/>
      <c r="E275" s="221" t="s">
        <v>146</v>
      </c>
      <c r="F275" s="222">
        <f>SUM(F276:F277)</f>
        <v>156900</v>
      </c>
      <c r="G275" s="222">
        <f>SUM(G276:G277)</f>
        <v>156900</v>
      </c>
    </row>
    <row r="276" spans="2:7" ht="29.25">
      <c r="B276" s="223"/>
      <c r="C276" s="223"/>
      <c r="D276" s="223">
        <v>2010</v>
      </c>
      <c r="E276" s="224" t="s">
        <v>137</v>
      </c>
      <c r="F276" s="225">
        <v>156900</v>
      </c>
      <c r="G276" s="225">
        <v>0</v>
      </c>
    </row>
    <row r="277" spans="2:7" ht="12.75">
      <c r="B277" s="201"/>
      <c r="C277" s="201"/>
      <c r="D277" s="201">
        <v>3110</v>
      </c>
      <c r="E277" s="202" t="s">
        <v>147</v>
      </c>
      <c r="F277" s="203">
        <v>0</v>
      </c>
      <c r="G277" s="203">
        <v>156900</v>
      </c>
    </row>
    <row r="278" spans="2:7" ht="12.75">
      <c r="B278" s="577" t="s">
        <v>148</v>
      </c>
      <c r="C278" s="578"/>
      <c r="D278" s="578"/>
      <c r="E278" s="579"/>
      <c r="F278" s="226">
        <f>SUM(F262,F256,F248)</f>
        <v>4588492</v>
      </c>
      <c r="G278" s="226">
        <f>SUM(G262,G256,G248)</f>
        <v>4588492</v>
      </c>
    </row>
    <row r="279" spans="2:7" ht="12.75">
      <c r="B279" s="185"/>
      <c r="C279" s="227"/>
      <c r="D279" s="227"/>
      <c r="E279" s="227"/>
      <c r="F279" s="228"/>
      <c r="G279" s="228"/>
    </row>
    <row r="280" spans="2:7" ht="19.5" customHeight="1">
      <c r="B280" s="321" t="s">
        <v>195</v>
      </c>
      <c r="C280" s="154"/>
      <c r="D280" s="154"/>
      <c r="E280" s="154"/>
      <c r="F280" s="154"/>
      <c r="G280" s="154"/>
    </row>
    <row r="281" spans="2:7" ht="13.5" thickBot="1">
      <c r="B281" s="229" t="s">
        <v>196</v>
      </c>
      <c r="C281" s="229"/>
      <c r="D281" s="229"/>
      <c r="E281" s="229"/>
      <c r="F281" s="230"/>
      <c r="G281" s="230"/>
    </row>
    <row r="282" spans="2:7" ht="12.75">
      <c r="B282" s="580" t="s">
        <v>130</v>
      </c>
      <c r="C282" s="581"/>
      <c r="D282" s="582"/>
      <c r="E282" s="583" t="s">
        <v>25</v>
      </c>
      <c r="F282" s="231" t="s">
        <v>149</v>
      </c>
      <c r="G282"/>
    </row>
    <row r="283" spans="2:7" ht="13.5" thickBot="1">
      <c r="B283" s="232" t="s">
        <v>22</v>
      </c>
      <c r="C283" s="233" t="s">
        <v>80</v>
      </c>
      <c r="D283" s="234" t="s">
        <v>24</v>
      </c>
      <c r="E283" s="584"/>
      <c r="F283" s="235">
        <v>2007</v>
      </c>
      <c r="G283"/>
    </row>
    <row r="284" spans="2:7" ht="13.5" thickBot="1">
      <c r="B284" s="236">
        <v>1</v>
      </c>
      <c r="C284" s="237">
        <v>2</v>
      </c>
      <c r="D284" s="237">
        <v>3</v>
      </c>
      <c r="E284" s="238">
        <v>4</v>
      </c>
      <c r="F284" s="239">
        <v>6</v>
      </c>
      <c r="G284"/>
    </row>
    <row r="285" spans="2:7" ht="12.75">
      <c r="B285" s="240">
        <v>750</v>
      </c>
      <c r="C285" s="241"/>
      <c r="D285" s="241"/>
      <c r="E285" s="242" t="s">
        <v>63</v>
      </c>
      <c r="F285" s="243">
        <f>SUM(F286)</f>
        <v>50000</v>
      </c>
      <c r="G285"/>
    </row>
    <row r="286" spans="2:7" ht="12.75">
      <c r="B286" s="244"/>
      <c r="C286" s="245">
        <v>75011</v>
      </c>
      <c r="D286" s="245"/>
      <c r="E286" s="246" t="s">
        <v>150</v>
      </c>
      <c r="F286" s="243">
        <f>SUM(F287)</f>
        <v>50000</v>
      </c>
      <c r="G286"/>
    </row>
    <row r="287" spans="2:7" ht="34.5" thickBot="1">
      <c r="B287" s="247"/>
      <c r="C287" s="207"/>
      <c r="D287" s="207">
        <v>2350</v>
      </c>
      <c r="E287" s="248" t="s">
        <v>151</v>
      </c>
      <c r="F287" s="249">
        <v>50000</v>
      </c>
      <c r="G287"/>
    </row>
    <row r="288" spans="2:7" ht="13.5" thickBot="1">
      <c r="B288" s="213">
        <v>852</v>
      </c>
      <c r="C288" s="250"/>
      <c r="D288" s="250"/>
      <c r="E288" s="251" t="s">
        <v>44</v>
      </c>
      <c r="F288" s="252">
        <f>SUM(F289)</f>
        <v>1300</v>
      </c>
      <c r="G288"/>
    </row>
    <row r="289" spans="2:7" ht="21.75">
      <c r="B289" s="253"/>
      <c r="C289" s="199">
        <v>85228</v>
      </c>
      <c r="D289" s="199"/>
      <c r="E289" s="254" t="s">
        <v>152</v>
      </c>
      <c r="F289" s="255">
        <f>SUM(F290)</f>
        <v>1300</v>
      </c>
      <c r="G289"/>
    </row>
    <row r="290" spans="2:7" ht="34.5" thickBot="1">
      <c r="B290" s="247"/>
      <c r="C290" s="207"/>
      <c r="D290" s="207">
        <v>2350</v>
      </c>
      <c r="E290" s="248" t="s">
        <v>151</v>
      </c>
      <c r="F290" s="256">
        <v>1300</v>
      </c>
      <c r="G290"/>
    </row>
    <row r="291" spans="2:7" ht="13.5" thickBot="1">
      <c r="B291" s="257" t="s">
        <v>153</v>
      </c>
      <c r="C291" s="258"/>
      <c r="D291" s="258"/>
      <c r="E291" s="258"/>
      <c r="F291" s="252">
        <f>SUM(F285,F288)</f>
        <v>51300</v>
      </c>
      <c r="G291"/>
    </row>
    <row r="292" spans="2:7" ht="12.75">
      <c r="B292" s="186"/>
      <c r="C292" s="186"/>
      <c r="D292" s="186"/>
      <c r="E292" s="186"/>
      <c r="F292" s="186"/>
      <c r="G292" s="186"/>
    </row>
    <row r="293" spans="2:7" ht="12.75">
      <c r="B293" s="186"/>
      <c r="C293" s="186"/>
      <c r="D293" s="186"/>
      <c r="E293" s="186"/>
      <c r="F293" s="186" t="s">
        <v>20</v>
      </c>
      <c r="G293" s="186"/>
    </row>
    <row r="294" spans="2:7" ht="12.75">
      <c r="B294" s="186"/>
      <c r="C294" s="186"/>
      <c r="D294" s="186"/>
      <c r="E294" s="186"/>
      <c r="F294" s="186"/>
      <c r="G294" s="186"/>
    </row>
    <row r="295" spans="2:7" ht="12.75">
      <c r="B295" s="186"/>
      <c r="C295" s="186"/>
      <c r="D295" s="186"/>
      <c r="E295" s="186"/>
      <c r="F295" s="186" t="s">
        <v>154</v>
      </c>
      <c r="G295" s="186"/>
    </row>
    <row r="296" spans="2:7" ht="12.75">
      <c r="B296" s="186"/>
      <c r="C296" s="186"/>
      <c r="D296" s="186"/>
      <c r="E296" s="186"/>
      <c r="F296" s="186"/>
      <c r="G296" s="186"/>
    </row>
    <row r="297" spans="2:7" ht="12.75">
      <c r="B297" s="186"/>
      <c r="C297" s="186"/>
      <c r="D297" s="186"/>
      <c r="E297" s="186"/>
      <c r="F297" s="186" t="s">
        <v>155</v>
      </c>
      <c r="G297" s="186"/>
    </row>
    <row r="298" spans="2:7" ht="12.75">
      <c r="B298" s="186"/>
      <c r="C298" s="186"/>
      <c r="D298" s="186"/>
      <c r="E298" s="186"/>
      <c r="F298" s="186" t="s">
        <v>156</v>
      </c>
      <c r="G298" s="186"/>
    </row>
    <row r="299" spans="2:7" ht="12.75">
      <c r="B299" s="186"/>
      <c r="C299" s="186"/>
      <c r="D299" s="186"/>
      <c r="E299" s="186"/>
      <c r="F299" s="186"/>
      <c r="G299" s="186"/>
    </row>
    <row r="300" spans="2:7" ht="12.75">
      <c r="B300" s="186"/>
      <c r="C300" s="186"/>
      <c r="D300" s="186"/>
      <c r="E300" s="186"/>
      <c r="F300" s="186"/>
      <c r="G300" s="186"/>
    </row>
    <row r="301" spans="2:7" ht="12.75">
      <c r="B301" s="186"/>
      <c r="C301" s="186"/>
      <c r="D301" s="186"/>
      <c r="E301" s="186"/>
      <c r="F301" s="186"/>
      <c r="G301" s="186"/>
    </row>
    <row r="302" spans="2:7" ht="12.75">
      <c r="B302" s="186"/>
      <c r="C302" s="186"/>
      <c r="D302" s="186"/>
      <c r="E302" s="186"/>
      <c r="F302" s="186"/>
      <c r="G302" s="186"/>
    </row>
    <row r="303" spans="2:7" ht="12.75">
      <c r="B303" s="186"/>
      <c r="C303" s="186"/>
      <c r="D303" s="186"/>
      <c r="E303" s="186"/>
      <c r="F303" s="186"/>
      <c r="G303" s="186"/>
    </row>
    <row r="304" spans="2:7" ht="12.75">
      <c r="B304" s="186"/>
      <c r="C304" s="186"/>
      <c r="D304" s="186"/>
      <c r="E304" s="186"/>
      <c r="F304" s="186"/>
      <c r="G304" s="186"/>
    </row>
    <row r="305" spans="2:7" ht="12.75">
      <c r="B305" s="186"/>
      <c r="C305" s="186"/>
      <c r="D305" s="186"/>
      <c r="E305" s="186"/>
      <c r="F305" s="186"/>
      <c r="G305" s="186"/>
    </row>
    <row r="306" spans="2:7" ht="12.75">
      <c r="B306" s="186"/>
      <c r="C306" s="186"/>
      <c r="D306" s="186"/>
      <c r="E306" s="186"/>
      <c r="F306" s="186"/>
      <c r="G306" s="186"/>
    </row>
    <row r="307" spans="2:7" ht="12.75">
      <c r="B307" s="186"/>
      <c r="C307" s="186"/>
      <c r="D307" s="186"/>
      <c r="E307" s="186"/>
      <c r="F307" s="186"/>
      <c r="G307" s="186"/>
    </row>
    <row r="308" spans="2:7" ht="12.75">
      <c r="B308" s="186"/>
      <c r="C308" s="186"/>
      <c r="D308" s="186"/>
      <c r="E308" s="186"/>
      <c r="F308" s="186"/>
      <c r="G308" s="186"/>
    </row>
    <row r="309" spans="2:7" ht="12.75">
      <c r="B309" s="186"/>
      <c r="C309" s="186"/>
      <c r="D309" s="186"/>
      <c r="E309" s="186"/>
      <c r="F309" s="186"/>
      <c r="G309" s="186"/>
    </row>
    <row r="310" spans="2:7" ht="12.75">
      <c r="B310" s="186"/>
      <c r="C310" s="186"/>
      <c r="D310" s="186"/>
      <c r="E310" s="186"/>
      <c r="F310" s="186"/>
      <c r="G310" s="186"/>
    </row>
    <row r="311" spans="2:7" ht="12.75">
      <c r="B311" s="186"/>
      <c r="C311" s="186"/>
      <c r="D311" s="186"/>
      <c r="E311" s="186"/>
      <c r="F311" s="186"/>
      <c r="G311" s="186"/>
    </row>
    <row r="312" spans="2:7" ht="12.75">
      <c r="B312" s="186"/>
      <c r="C312" s="186"/>
      <c r="D312" s="186"/>
      <c r="E312" s="186"/>
      <c r="F312" s="186"/>
      <c r="G312" s="186"/>
    </row>
    <row r="313" spans="2:7" ht="12.75">
      <c r="B313" s="186"/>
      <c r="C313" s="186"/>
      <c r="D313" s="186"/>
      <c r="E313" s="186"/>
      <c r="F313" s="186"/>
      <c r="G313" s="186"/>
    </row>
    <row r="314" spans="2:7" ht="12.75">
      <c r="B314" s="186"/>
      <c r="C314" s="186"/>
      <c r="D314" s="186"/>
      <c r="E314" s="186"/>
      <c r="F314" s="186"/>
      <c r="G314" s="186"/>
    </row>
    <row r="315" spans="2:7" ht="12.75">
      <c r="B315" s="186"/>
      <c r="C315" s="186"/>
      <c r="D315" s="186"/>
      <c r="E315" s="186"/>
      <c r="F315" s="186"/>
      <c r="G315" s="186"/>
    </row>
    <row r="316" spans="2:7" ht="12.75">
      <c r="B316" s="186"/>
      <c r="C316" s="186"/>
      <c r="D316" s="186"/>
      <c r="E316" s="186"/>
      <c r="F316" s="186"/>
      <c r="G316" s="186"/>
    </row>
    <row r="317" spans="2:7" ht="12.75">
      <c r="B317" s="186"/>
      <c r="C317" s="186"/>
      <c r="D317" s="186"/>
      <c r="E317" s="186"/>
      <c r="F317" s="186"/>
      <c r="G317" s="186"/>
    </row>
    <row r="318" spans="2:7" ht="12.75">
      <c r="B318" s="186"/>
      <c r="C318" s="186"/>
      <c r="D318" s="186"/>
      <c r="E318" s="186"/>
      <c r="F318" s="186"/>
      <c r="G318" s="186"/>
    </row>
    <row r="319" spans="2:7" ht="12.75">
      <c r="B319" s="186"/>
      <c r="C319" s="186"/>
      <c r="D319" s="186"/>
      <c r="E319" s="186"/>
      <c r="F319" s="186"/>
      <c r="G319" s="186"/>
    </row>
    <row r="320" spans="2:7" ht="12.75">
      <c r="B320" s="186"/>
      <c r="C320" s="186"/>
      <c r="D320" s="186"/>
      <c r="E320" s="186"/>
      <c r="F320" s="186"/>
      <c r="G320" s="186"/>
    </row>
    <row r="321" spans="2:7" ht="12.75">
      <c r="B321" s="186"/>
      <c r="C321" s="186"/>
      <c r="D321" s="186"/>
      <c r="E321" s="186"/>
      <c r="F321" s="186"/>
      <c r="G321" s="186"/>
    </row>
    <row r="322" spans="2:7" ht="12.75">
      <c r="B322" s="186"/>
      <c r="C322" s="186"/>
      <c r="D322" s="186"/>
      <c r="E322" s="186"/>
      <c r="F322" s="186"/>
      <c r="G322" s="186"/>
    </row>
    <row r="323" spans="2:7" ht="12.75">
      <c r="B323" s="186"/>
      <c r="C323" s="186"/>
      <c r="D323" s="186"/>
      <c r="E323" s="186"/>
      <c r="F323" s="186"/>
      <c r="G323" s="186"/>
    </row>
    <row r="324" spans="2:7" ht="12.75">
      <c r="B324" s="186"/>
      <c r="C324" s="186"/>
      <c r="D324" s="186"/>
      <c r="E324" s="186"/>
      <c r="F324" s="186"/>
      <c r="G324" s="186"/>
    </row>
    <row r="325" spans="2:7" ht="12.75">
      <c r="B325" s="186"/>
      <c r="C325" s="186"/>
      <c r="D325" s="186"/>
      <c r="E325" s="186"/>
      <c r="F325" s="186"/>
      <c r="G325" s="186"/>
    </row>
    <row r="326" spans="2:7" ht="12.75">
      <c r="B326" s="186"/>
      <c r="C326" s="186"/>
      <c r="D326" s="186"/>
      <c r="E326" s="186"/>
      <c r="F326" s="186"/>
      <c r="G326" s="186"/>
    </row>
    <row r="327" spans="2:7" ht="12.75">
      <c r="B327" s="186"/>
      <c r="C327" s="186"/>
      <c r="D327" s="186"/>
      <c r="E327" s="186"/>
      <c r="F327" s="186"/>
      <c r="G327" s="186"/>
    </row>
    <row r="328" spans="2:7" ht="12.75">
      <c r="B328" s="186"/>
      <c r="C328" s="186"/>
      <c r="D328" s="186"/>
      <c r="E328" s="186"/>
      <c r="F328" s="186"/>
      <c r="G328" s="186"/>
    </row>
    <row r="329" spans="2:7" ht="12.75">
      <c r="B329"/>
      <c r="C329"/>
      <c r="D329"/>
      <c r="E329"/>
      <c r="F329"/>
      <c r="G329"/>
    </row>
    <row r="330" spans="2:7" ht="12.75">
      <c r="B330" s="132" t="s">
        <v>158</v>
      </c>
      <c r="C330" s="133"/>
      <c r="D330" s="136"/>
      <c r="E330" s="137"/>
      <c r="F330" s="138"/>
      <c r="G330" s="259"/>
    </row>
    <row r="331" spans="2:7" ht="12.75">
      <c r="B331" s="132" t="s">
        <v>119</v>
      </c>
      <c r="C331" s="140"/>
      <c r="D331" s="141"/>
      <c r="E331" s="142"/>
      <c r="F331" s="143"/>
      <c r="G331" s="259"/>
    </row>
    <row r="332" spans="2:7" ht="12.75">
      <c r="B332" s="136" t="s">
        <v>307</v>
      </c>
      <c r="C332" s="145"/>
      <c r="D332" s="136"/>
      <c r="E332" s="137"/>
      <c r="F332" s="138"/>
      <c r="G332" s="259"/>
    </row>
    <row r="333" spans="2:7" ht="12.75">
      <c r="B333" s="261" t="s">
        <v>159</v>
      </c>
      <c r="C333" s="261"/>
      <c r="D333" s="261" t="s">
        <v>159</v>
      </c>
      <c r="E333" s="261"/>
      <c r="F333" s="262"/>
      <c r="G333" s="263"/>
    </row>
    <row r="334" spans="2:7" ht="13.5" thickBot="1">
      <c r="B334" s="259"/>
      <c r="C334" s="259"/>
      <c r="D334" s="259"/>
      <c r="E334" s="259"/>
      <c r="F334" s="260"/>
      <c r="G334" s="264" t="s">
        <v>160</v>
      </c>
    </row>
    <row r="335" spans="2:7" ht="26.25" thickBot="1">
      <c r="B335"/>
      <c r="C335"/>
      <c r="D335" s="265" t="s">
        <v>161</v>
      </c>
      <c r="E335" s="266" t="s">
        <v>162</v>
      </c>
      <c r="F335" s="76" t="s">
        <v>26</v>
      </c>
      <c r="G335" s="267" t="s">
        <v>163</v>
      </c>
    </row>
    <row r="336" spans="2:7" ht="12.75">
      <c r="B336"/>
      <c r="C336"/>
      <c r="D336" s="268"/>
      <c r="E336" s="269" t="s">
        <v>164</v>
      </c>
      <c r="F336" s="270"/>
      <c r="G336" s="271">
        <f>SUM(G337:G337)</f>
        <v>4620000</v>
      </c>
    </row>
    <row r="337" spans="2:7" ht="13.5" thickBot="1">
      <c r="B337"/>
      <c r="C337"/>
      <c r="D337" s="272" t="s">
        <v>165</v>
      </c>
      <c r="E337" s="273" t="s">
        <v>192</v>
      </c>
      <c r="F337" s="274">
        <v>0</v>
      </c>
      <c r="G337" s="275">
        <v>4620000</v>
      </c>
    </row>
    <row r="338" spans="2:7" ht="13.5" thickBot="1">
      <c r="B338"/>
      <c r="C338"/>
      <c r="D338" s="276"/>
      <c r="E338" s="277" t="s">
        <v>166</v>
      </c>
      <c r="F338" s="278"/>
      <c r="G338" s="279">
        <f>SUM(G339)</f>
        <v>985000</v>
      </c>
    </row>
    <row r="339" spans="2:7" ht="13.5" thickBot="1">
      <c r="B339"/>
      <c r="C339"/>
      <c r="D339" s="280" t="s">
        <v>165</v>
      </c>
      <c r="E339" s="281" t="s">
        <v>193</v>
      </c>
      <c r="F339" s="282">
        <f>SUM(F341:F350)</f>
        <v>-0.48</v>
      </c>
      <c r="G339" s="283">
        <f>SUM(G341:G350)</f>
        <v>985000</v>
      </c>
    </row>
    <row r="340" spans="2:7" ht="12.75">
      <c r="B340"/>
      <c r="C340"/>
      <c r="D340" s="284"/>
      <c r="E340" s="285" t="s">
        <v>167</v>
      </c>
      <c r="F340" s="286"/>
      <c r="G340" s="287" t="s">
        <v>168</v>
      </c>
    </row>
    <row r="341" spans="2:7" ht="12.75">
      <c r="B341"/>
      <c r="C341"/>
      <c r="D341" s="272" t="s">
        <v>169</v>
      </c>
      <c r="E341" s="273" t="s">
        <v>170</v>
      </c>
      <c r="F341" s="274"/>
      <c r="G341" s="288">
        <v>0</v>
      </c>
    </row>
    <row r="342" spans="2:7" ht="12.75">
      <c r="B342"/>
      <c r="C342"/>
      <c r="D342" s="289" t="s">
        <v>171</v>
      </c>
      <c r="E342" s="273" t="s">
        <v>172</v>
      </c>
      <c r="F342" s="274"/>
      <c r="G342" s="288">
        <v>31250</v>
      </c>
    </row>
    <row r="343" spans="2:7" ht="12.75">
      <c r="B343"/>
      <c r="C343"/>
      <c r="D343" s="289" t="s">
        <v>173</v>
      </c>
      <c r="E343" s="273" t="s">
        <v>174</v>
      </c>
      <c r="F343" s="290"/>
      <c r="G343" s="288">
        <v>141100</v>
      </c>
    </row>
    <row r="344" spans="2:7" ht="12.75">
      <c r="B344"/>
      <c r="C344"/>
      <c r="D344" s="289" t="s">
        <v>175</v>
      </c>
      <c r="E344" s="273" t="s">
        <v>176</v>
      </c>
      <c r="F344" s="290"/>
      <c r="G344" s="288">
        <v>216760</v>
      </c>
    </row>
    <row r="345" spans="2:7" ht="12.75">
      <c r="B345"/>
      <c r="C345"/>
      <c r="D345" s="289" t="s">
        <v>177</v>
      </c>
      <c r="E345" s="273" t="s">
        <v>178</v>
      </c>
      <c r="F345" s="290"/>
      <c r="G345" s="288">
        <v>16500</v>
      </c>
    </row>
    <row r="346" spans="2:7" ht="12.75">
      <c r="B346"/>
      <c r="C346"/>
      <c r="D346" s="289" t="s">
        <v>179</v>
      </c>
      <c r="E346" s="273" t="s">
        <v>180</v>
      </c>
      <c r="F346" s="290">
        <v>-0.48</v>
      </c>
      <c r="G346" s="291">
        <v>317590</v>
      </c>
    </row>
    <row r="347" spans="2:7" ht="12.75">
      <c r="B347"/>
      <c r="C347"/>
      <c r="D347" s="289" t="s">
        <v>181</v>
      </c>
      <c r="E347" s="273" t="s">
        <v>182</v>
      </c>
      <c r="F347" s="290"/>
      <c r="G347" s="288">
        <v>236800</v>
      </c>
    </row>
    <row r="348" spans="2:7" ht="25.5">
      <c r="B348"/>
      <c r="C348"/>
      <c r="D348" s="289" t="s">
        <v>183</v>
      </c>
      <c r="E348" s="273" t="s">
        <v>184</v>
      </c>
      <c r="F348" s="290"/>
      <c r="G348" s="275">
        <v>15000</v>
      </c>
    </row>
    <row r="349" spans="2:7" ht="25.5">
      <c r="B349"/>
      <c r="C349"/>
      <c r="D349" s="289" t="s">
        <v>185</v>
      </c>
      <c r="E349" s="273" t="s">
        <v>186</v>
      </c>
      <c r="F349" s="290"/>
      <c r="G349" s="275">
        <v>10000</v>
      </c>
    </row>
    <row r="350" spans="2:7" ht="25.5">
      <c r="B350"/>
      <c r="C350"/>
      <c r="D350" s="289" t="s">
        <v>187</v>
      </c>
      <c r="E350" s="273" t="s">
        <v>188</v>
      </c>
      <c r="F350" s="290"/>
      <c r="G350" s="275">
        <v>0</v>
      </c>
    </row>
    <row r="351" spans="2:7" ht="12.75">
      <c r="B351"/>
      <c r="C351"/>
      <c r="D351" s="292"/>
      <c r="E351" s="293"/>
      <c r="F351" s="294"/>
      <c r="G351" s="295"/>
    </row>
    <row r="352" spans="2:7" ht="12.75">
      <c r="B352"/>
      <c r="C352"/>
      <c r="D352" s="296"/>
      <c r="E352" s="297"/>
      <c r="F352" s="298" t="s">
        <v>20</v>
      </c>
      <c r="G352" s="259"/>
    </row>
    <row r="353" spans="2:7" ht="12.75">
      <c r="B353"/>
      <c r="C353"/>
      <c r="D353" s="259"/>
      <c r="E353" s="259"/>
      <c r="F353" s="259"/>
      <c r="G353" s="259"/>
    </row>
    <row r="354" spans="2:7" ht="12.75">
      <c r="B354"/>
      <c r="C354"/>
      <c r="D354" s="259"/>
      <c r="E354" s="259"/>
      <c r="F354" s="259" t="s">
        <v>189</v>
      </c>
      <c r="G354" s="259"/>
    </row>
    <row r="355" spans="2:7" ht="12.75">
      <c r="B355"/>
      <c r="C355"/>
      <c r="D355" s="259"/>
      <c r="E355" s="259"/>
      <c r="F355" s="259"/>
      <c r="G355" s="259"/>
    </row>
    <row r="356" spans="2:7" ht="12.75">
      <c r="B356"/>
      <c r="C356"/>
      <c r="D356" s="259"/>
      <c r="E356" s="259"/>
      <c r="F356" s="259" t="s">
        <v>190</v>
      </c>
      <c r="G356" s="259"/>
    </row>
    <row r="357" spans="2:7" ht="12.75">
      <c r="B357"/>
      <c r="C357"/>
      <c r="D357" s="259"/>
      <c r="E357" s="259"/>
      <c r="F357" s="259" t="s">
        <v>191</v>
      </c>
      <c r="G357" s="259"/>
    </row>
    <row r="358" spans="2:7" ht="12.75">
      <c r="B358"/>
      <c r="C358"/>
      <c r="D358"/>
      <c r="E358"/>
      <c r="F358"/>
      <c r="G358"/>
    </row>
    <row r="359" spans="2:7" ht="12.75">
      <c r="B359"/>
      <c r="C359"/>
      <c r="D359"/>
      <c r="E359"/>
      <c r="F359"/>
      <c r="G359"/>
    </row>
    <row r="360" spans="2:7" ht="12.75">
      <c r="B360"/>
      <c r="C360"/>
      <c r="D360"/>
      <c r="E360"/>
      <c r="F360"/>
      <c r="G360"/>
    </row>
    <row r="361" spans="2:7" ht="12.75">
      <c r="B361"/>
      <c r="C361"/>
      <c r="D361"/>
      <c r="E361"/>
      <c r="F361"/>
      <c r="G361"/>
    </row>
    <row r="362" spans="2:7" ht="12.75">
      <c r="B362"/>
      <c r="C362"/>
      <c r="D362"/>
      <c r="E362"/>
      <c r="F362"/>
      <c r="G362"/>
    </row>
    <row r="363" spans="2:7" ht="12.75">
      <c r="B363"/>
      <c r="C363"/>
      <c r="D363"/>
      <c r="E363"/>
      <c r="F363"/>
      <c r="G363"/>
    </row>
    <row r="364" spans="2:7" ht="12.75">
      <c r="B364"/>
      <c r="C364"/>
      <c r="D364"/>
      <c r="E364"/>
      <c r="F364"/>
      <c r="G364"/>
    </row>
    <row r="365" spans="2:7" ht="12.75">
      <c r="B365"/>
      <c r="C365"/>
      <c r="D365"/>
      <c r="E365"/>
      <c r="F365"/>
      <c r="G365"/>
    </row>
    <row r="366" spans="2:7" ht="12.75">
      <c r="B366"/>
      <c r="C366"/>
      <c r="D366"/>
      <c r="E366"/>
      <c r="F366"/>
      <c r="G366"/>
    </row>
    <row r="367" spans="2:7" ht="12.75">
      <c r="B367"/>
      <c r="C367"/>
      <c r="D367"/>
      <c r="E367"/>
      <c r="F367"/>
      <c r="G367"/>
    </row>
    <row r="368" spans="2:7" ht="12.75">
      <c r="B368"/>
      <c r="C368"/>
      <c r="D368"/>
      <c r="E368"/>
      <c r="F368"/>
      <c r="G368"/>
    </row>
    <row r="369" spans="2:7" ht="12.75">
      <c r="B369"/>
      <c r="C369"/>
      <c r="D369"/>
      <c r="E369"/>
      <c r="F369"/>
      <c r="G369"/>
    </row>
    <row r="370" spans="2:7" ht="12.75">
      <c r="B370"/>
      <c r="C370"/>
      <c r="D370"/>
      <c r="E370"/>
      <c r="F370"/>
      <c r="G370"/>
    </row>
    <row r="371" spans="2:7" ht="12.75">
      <c r="B371"/>
      <c r="C371"/>
      <c r="D371"/>
      <c r="E371"/>
      <c r="F371"/>
      <c r="G371"/>
    </row>
    <row r="372" spans="2:7" ht="12.75">
      <c r="B372"/>
      <c r="C372"/>
      <c r="D372"/>
      <c r="E372"/>
      <c r="F372"/>
      <c r="G372"/>
    </row>
    <row r="373" spans="2:7" ht="12.75">
      <c r="B373"/>
      <c r="C373"/>
      <c r="D373"/>
      <c r="E373"/>
      <c r="F373"/>
      <c r="G373"/>
    </row>
    <row r="374" spans="2:7" ht="12.75">
      <c r="B374"/>
      <c r="C374"/>
      <c r="D374"/>
      <c r="E374"/>
      <c r="F374"/>
      <c r="G374"/>
    </row>
    <row r="375" spans="2:7" ht="12.75">
      <c r="B375"/>
      <c r="C375"/>
      <c r="D375"/>
      <c r="E375"/>
      <c r="F375"/>
      <c r="G375"/>
    </row>
    <row r="376" spans="2:7" ht="12.75">
      <c r="B376"/>
      <c r="C376"/>
      <c r="D376"/>
      <c r="E376"/>
      <c r="F376"/>
      <c r="G376"/>
    </row>
    <row r="377" spans="2:7" ht="12.75">
      <c r="B377"/>
      <c r="C377"/>
      <c r="D377"/>
      <c r="E377"/>
      <c r="F377"/>
      <c r="G377"/>
    </row>
    <row r="378" spans="2:7" ht="12.75">
      <c r="B378"/>
      <c r="C378"/>
      <c r="D378"/>
      <c r="E378"/>
      <c r="F378"/>
      <c r="G378"/>
    </row>
    <row r="379" spans="2:7" ht="12.75">
      <c r="B379"/>
      <c r="C379"/>
      <c r="D379"/>
      <c r="E379"/>
      <c r="F379"/>
      <c r="G379"/>
    </row>
    <row r="380" spans="2:7" ht="12.75">
      <c r="B380"/>
      <c r="C380"/>
      <c r="D380"/>
      <c r="E380"/>
      <c r="F380"/>
      <c r="G380"/>
    </row>
    <row r="381" spans="2:7" ht="12.75">
      <c r="B381"/>
      <c r="C381"/>
      <c r="D381"/>
      <c r="E381"/>
      <c r="F381"/>
      <c r="G381"/>
    </row>
    <row r="382" spans="2:7" ht="12.75">
      <c r="B382"/>
      <c r="C382"/>
      <c r="D382"/>
      <c r="E382"/>
      <c r="F382"/>
      <c r="G382"/>
    </row>
    <row r="383" spans="2:7" ht="12.75">
      <c r="B383"/>
      <c r="C383"/>
      <c r="D383"/>
      <c r="E383"/>
      <c r="F383"/>
      <c r="G383"/>
    </row>
    <row r="384" spans="2:7" ht="12.75">
      <c r="B384"/>
      <c r="C384"/>
      <c r="D384"/>
      <c r="E384"/>
      <c r="F384"/>
      <c r="G384"/>
    </row>
    <row r="385" spans="2:7" ht="12.75">
      <c r="B385"/>
      <c r="C385"/>
      <c r="D385"/>
      <c r="E385"/>
      <c r="F385"/>
      <c r="G385"/>
    </row>
    <row r="386" spans="2:7" ht="12.75">
      <c r="B386"/>
      <c r="C386"/>
      <c r="D386"/>
      <c r="E386"/>
      <c r="F386"/>
      <c r="G386"/>
    </row>
    <row r="387" spans="2:7" ht="12.75">
      <c r="B387"/>
      <c r="C387"/>
      <c r="D387"/>
      <c r="E387"/>
      <c r="F387"/>
      <c r="G387"/>
    </row>
    <row r="388" spans="2:7" ht="12.75">
      <c r="B388"/>
      <c r="C388"/>
      <c r="D388"/>
      <c r="E388"/>
      <c r="F388"/>
      <c r="G388"/>
    </row>
    <row r="389" spans="2:7" ht="12.75">
      <c r="B389"/>
      <c r="C389"/>
      <c r="D389"/>
      <c r="E389"/>
      <c r="F389"/>
      <c r="G389"/>
    </row>
    <row r="390" spans="2:7" ht="12.75">
      <c r="B390"/>
      <c r="C390"/>
      <c r="D390"/>
      <c r="E390"/>
      <c r="F390"/>
      <c r="G390"/>
    </row>
    <row r="391" spans="2:7" ht="12.75">
      <c r="B391"/>
      <c r="C391"/>
      <c r="D391"/>
      <c r="E391"/>
      <c r="F391"/>
      <c r="G391"/>
    </row>
    <row r="392" spans="2:7" ht="12.75">
      <c r="B392"/>
      <c r="C392"/>
      <c r="D392"/>
      <c r="E392"/>
      <c r="F392"/>
      <c r="G392"/>
    </row>
    <row r="393" spans="2:7" ht="12.75">
      <c r="B393"/>
      <c r="C393"/>
      <c r="D393"/>
      <c r="E393"/>
      <c r="F393"/>
      <c r="G393"/>
    </row>
    <row r="394" spans="2:7" ht="12.75">
      <c r="B394"/>
      <c r="C394"/>
      <c r="D394"/>
      <c r="E394"/>
      <c r="F394"/>
      <c r="G394"/>
    </row>
    <row r="395" spans="2:7" ht="12.75">
      <c r="B395"/>
      <c r="C395"/>
      <c r="D395"/>
      <c r="E395"/>
      <c r="F395"/>
      <c r="G395"/>
    </row>
    <row r="396" spans="2:7" ht="12.75">
      <c r="B396"/>
      <c r="C396"/>
      <c r="D396"/>
      <c r="E396"/>
      <c r="F396"/>
      <c r="G396"/>
    </row>
    <row r="397" spans="2:7" ht="12.75">
      <c r="B397"/>
      <c r="C397"/>
      <c r="D397"/>
      <c r="E397"/>
      <c r="F397"/>
      <c r="G397"/>
    </row>
    <row r="398" spans="2:7" ht="12.75">
      <c r="B398"/>
      <c r="C398"/>
      <c r="D398"/>
      <c r="E398"/>
      <c r="F398"/>
      <c r="G398"/>
    </row>
    <row r="399" spans="2:7" ht="12.75">
      <c r="B399"/>
      <c r="C399"/>
      <c r="D399"/>
      <c r="E399"/>
      <c r="F399"/>
      <c r="G399"/>
    </row>
    <row r="400" spans="2:7" ht="12.75">
      <c r="B400"/>
      <c r="C400"/>
      <c r="D400"/>
      <c r="E400"/>
      <c r="F400"/>
      <c r="G400"/>
    </row>
    <row r="401" spans="2:7" ht="12.75">
      <c r="B401"/>
      <c r="C401"/>
      <c r="D401"/>
      <c r="E401"/>
      <c r="F401"/>
      <c r="G401"/>
    </row>
    <row r="402" spans="2:7" ht="12.75">
      <c r="B402"/>
      <c r="C402"/>
      <c r="D402"/>
      <c r="E402"/>
      <c r="F402"/>
      <c r="G402"/>
    </row>
    <row r="403" spans="2:7" ht="12.75">
      <c r="B403"/>
      <c r="C403"/>
      <c r="D403"/>
      <c r="E403"/>
      <c r="F403"/>
      <c r="G403"/>
    </row>
    <row r="404" spans="2:7" ht="12.75">
      <c r="B404"/>
      <c r="C404"/>
      <c r="D404"/>
      <c r="E404"/>
      <c r="F404"/>
      <c r="G404"/>
    </row>
    <row r="405" spans="2:7" ht="12.75">
      <c r="B405"/>
      <c r="C405"/>
      <c r="D405"/>
      <c r="E405"/>
      <c r="F405"/>
      <c r="G405"/>
    </row>
    <row r="406" spans="2:7" ht="12.75">
      <c r="B406"/>
      <c r="C406"/>
      <c r="D406"/>
      <c r="E406"/>
      <c r="F406"/>
      <c r="G406"/>
    </row>
    <row r="407" spans="2:7" ht="12.75">
      <c r="B407"/>
      <c r="C407"/>
      <c r="D407"/>
      <c r="E407"/>
      <c r="F407"/>
      <c r="G407"/>
    </row>
    <row r="408" spans="2:7" ht="12.75">
      <c r="B408"/>
      <c r="C408"/>
      <c r="D408"/>
      <c r="E408"/>
      <c r="F408"/>
      <c r="G408"/>
    </row>
    <row r="409" spans="2:7" ht="12.75">
      <c r="B409"/>
      <c r="C409"/>
      <c r="D409"/>
      <c r="E409"/>
      <c r="F409"/>
      <c r="G409"/>
    </row>
    <row r="410" spans="2:7" ht="12.75">
      <c r="B410"/>
      <c r="C410"/>
      <c r="D410"/>
      <c r="E410"/>
      <c r="F410"/>
      <c r="G410"/>
    </row>
    <row r="411" spans="2:7" ht="12.75">
      <c r="B411"/>
      <c r="C411"/>
      <c r="D411"/>
      <c r="E411"/>
      <c r="F411"/>
      <c r="G411"/>
    </row>
    <row r="412" spans="2:7" ht="12.75">
      <c r="B412"/>
      <c r="C412"/>
      <c r="D412"/>
      <c r="E412"/>
      <c r="F412"/>
      <c r="G412"/>
    </row>
    <row r="413" spans="2:7" ht="12.75">
      <c r="B413"/>
      <c r="C413"/>
      <c r="D413"/>
      <c r="E413"/>
      <c r="F413"/>
      <c r="G413"/>
    </row>
    <row r="414" spans="2:7" ht="12.75">
      <c r="B414"/>
      <c r="C414"/>
      <c r="D414"/>
      <c r="E414"/>
      <c r="F414"/>
      <c r="G414"/>
    </row>
    <row r="415" spans="2:7" ht="12.75">
      <c r="B415"/>
      <c r="C415"/>
      <c r="D415"/>
      <c r="E415"/>
      <c r="F415"/>
      <c r="G415"/>
    </row>
    <row r="416" spans="2:7" ht="12.75">
      <c r="B416"/>
      <c r="C416"/>
      <c r="D416"/>
      <c r="E416"/>
      <c r="F416"/>
      <c r="G416"/>
    </row>
    <row r="417" spans="2:7" ht="12.75">
      <c r="B417"/>
      <c r="C417"/>
      <c r="D417"/>
      <c r="E417"/>
      <c r="F417"/>
      <c r="G417"/>
    </row>
    <row r="418" spans="2:7" ht="12.75">
      <c r="B418"/>
      <c r="C418"/>
      <c r="D418"/>
      <c r="E418"/>
      <c r="F418"/>
      <c r="G418"/>
    </row>
    <row r="419" spans="2:7" ht="12.75">
      <c r="B419"/>
      <c r="C419"/>
      <c r="D419"/>
      <c r="E419"/>
      <c r="F419"/>
      <c r="G419"/>
    </row>
    <row r="420" spans="2:7" ht="12.75">
      <c r="B420"/>
      <c r="C420"/>
      <c r="D420"/>
      <c r="E420"/>
      <c r="F420"/>
      <c r="G420"/>
    </row>
    <row r="421" spans="2:7" ht="12.75">
      <c r="B421"/>
      <c r="C421"/>
      <c r="D421"/>
      <c r="E421"/>
      <c r="F421"/>
      <c r="G421"/>
    </row>
    <row r="422" spans="2:7" ht="12.75">
      <c r="B422"/>
      <c r="C422"/>
      <c r="D422"/>
      <c r="E422"/>
      <c r="F422"/>
      <c r="G422"/>
    </row>
    <row r="423" spans="2:7" ht="12.75">
      <c r="B423"/>
      <c r="C423"/>
      <c r="D423"/>
      <c r="E423"/>
      <c r="F423"/>
      <c r="G423"/>
    </row>
    <row r="424" spans="2:7" ht="12.75">
      <c r="B424"/>
      <c r="C424"/>
      <c r="D424"/>
      <c r="E424"/>
      <c r="F424"/>
      <c r="G424"/>
    </row>
    <row r="425" spans="2:7" ht="12.75">
      <c r="B425"/>
      <c r="C425"/>
      <c r="D425"/>
      <c r="E425"/>
      <c r="F425"/>
      <c r="G425"/>
    </row>
    <row r="426" spans="2:7" ht="12.75">
      <c r="B426"/>
      <c r="C426"/>
      <c r="D426"/>
      <c r="E426"/>
      <c r="F426"/>
      <c r="G426"/>
    </row>
    <row r="427" spans="2:7" ht="12.75">
      <c r="B427"/>
      <c r="C427"/>
      <c r="D427"/>
      <c r="E427"/>
      <c r="F427"/>
      <c r="G427"/>
    </row>
    <row r="428" spans="2:7" ht="12.75">
      <c r="B428"/>
      <c r="C428"/>
      <c r="D428"/>
      <c r="E428"/>
      <c r="F428"/>
      <c r="G428"/>
    </row>
    <row r="429" spans="2:7" ht="12.75">
      <c r="B429"/>
      <c r="C429"/>
      <c r="D429"/>
      <c r="E429"/>
      <c r="F429"/>
      <c r="G429"/>
    </row>
    <row r="430" spans="2:7" ht="12.75">
      <c r="B430"/>
      <c r="C430"/>
      <c r="D430"/>
      <c r="E430"/>
      <c r="F430"/>
      <c r="G430"/>
    </row>
    <row r="431" spans="2:7" ht="12.75">
      <c r="B431"/>
      <c r="C431"/>
      <c r="D431"/>
      <c r="E431"/>
      <c r="F431"/>
      <c r="G431"/>
    </row>
    <row r="432" spans="2:7" ht="12.75">
      <c r="B432"/>
      <c r="C432"/>
      <c r="D432"/>
      <c r="E432"/>
      <c r="F432"/>
      <c r="G432"/>
    </row>
    <row r="433" spans="2:7" ht="12.75">
      <c r="B433"/>
      <c r="C433"/>
      <c r="D433"/>
      <c r="E433"/>
      <c r="F433"/>
      <c r="G433"/>
    </row>
    <row r="434" spans="2:7" ht="12.75">
      <c r="B434"/>
      <c r="C434"/>
      <c r="D434"/>
      <c r="E434"/>
      <c r="F434"/>
      <c r="G434"/>
    </row>
    <row r="435" spans="2:7" ht="12.75">
      <c r="B435"/>
      <c r="C435"/>
      <c r="D435"/>
      <c r="E435"/>
      <c r="F435"/>
      <c r="G435"/>
    </row>
    <row r="436" spans="2:7" ht="12.75">
      <c r="B436"/>
      <c r="C436"/>
      <c r="D436"/>
      <c r="E436"/>
      <c r="F436"/>
      <c r="G436"/>
    </row>
    <row r="437" spans="2:7" ht="12.75">
      <c r="B437"/>
      <c r="C437"/>
      <c r="D437"/>
      <c r="E437"/>
      <c r="F437"/>
      <c r="G437"/>
    </row>
    <row r="438" spans="2:7" ht="12.75">
      <c r="B438"/>
      <c r="C438"/>
      <c r="D438"/>
      <c r="E438"/>
      <c r="F438"/>
      <c r="G438"/>
    </row>
    <row r="439" spans="2:7" ht="12.75">
      <c r="B439"/>
      <c r="C439"/>
      <c r="D439"/>
      <c r="E439"/>
      <c r="F439"/>
      <c r="G439"/>
    </row>
    <row r="440" spans="2:7" ht="12.75">
      <c r="B440"/>
      <c r="C440"/>
      <c r="D440"/>
      <c r="E440"/>
      <c r="F440"/>
      <c r="G440"/>
    </row>
    <row r="441" spans="2:7" ht="12.75">
      <c r="B441"/>
      <c r="C441"/>
      <c r="D441"/>
      <c r="E441"/>
      <c r="F441"/>
      <c r="G441"/>
    </row>
    <row r="442" spans="2:7" ht="12.75">
      <c r="B442"/>
      <c r="C442"/>
      <c r="D442"/>
      <c r="E442"/>
      <c r="F442"/>
      <c r="G442"/>
    </row>
    <row r="443" spans="2:7" ht="12.75">
      <c r="B443"/>
      <c r="C443"/>
      <c r="D443"/>
      <c r="E443"/>
      <c r="F443"/>
      <c r="G443"/>
    </row>
    <row r="444" spans="2:7" ht="12.75">
      <c r="B444"/>
      <c r="C444"/>
      <c r="D444"/>
      <c r="E444"/>
      <c r="F444"/>
      <c r="G444"/>
    </row>
    <row r="445" spans="2:7" ht="12.75">
      <c r="B445"/>
      <c r="C445"/>
      <c r="D445"/>
      <c r="E445"/>
      <c r="F445"/>
      <c r="G445"/>
    </row>
    <row r="446" spans="2:7" ht="12.75">
      <c r="B446"/>
      <c r="C446"/>
      <c r="D446"/>
      <c r="E446"/>
      <c r="F446"/>
      <c r="G446"/>
    </row>
    <row r="447" spans="2:7" ht="12.75">
      <c r="B447"/>
      <c r="C447"/>
      <c r="D447"/>
      <c r="E447"/>
      <c r="F447"/>
      <c r="G447"/>
    </row>
    <row r="448" spans="2:7" ht="12.75">
      <c r="B448"/>
      <c r="C448"/>
      <c r="D448"/>
      <c r="E448"/>
      <c r="F448"/>
      <c r="G448"/>
    </row>
    <row r="449" spans="2:7" ht="12.75">
      <c r="B449"/>
      <c r="C449"/>
      <c r="D449"/>
      <c r="E449"/>
      <c r="F449"/>
      <c r="G449"/>
    </row>
    <row r="450" spans="2:7" ht="12.75">
      <c r="B450"/>
      <c r="C450"/>
      <c r="D450"/>
      <c r="E450"/>
      <c r="F450"/>
      <c r="G450"/>
    </row>
    <row r="451" spans="2:7" ht="12.75">
      <c r="B451"/>
      <c r="C451"/>
      <c r="D451"/>
      <c r="E451"/>
      <c r="F451"/>
      <c r="G451"/>
    </row>
    <row r="452" spans="2:7" ht="12.75">
      <c r="B452"/>
      <c r="C452"/>
      <c r="D452"/>
      <c r="E452"/>
      <c r="F452"/>
      <c r="G452"/>
    </row>
    <row r="453" spans="2:7" ht="12.75">
      <c r="B453"/>
      <c r="C453"/>
      <c r="D453"/>
      <c r="E453"/>
      <c r="F453"/>
      <c r="G453"/>
    </row>
    <row r="454" spans="2:7" ht="12.75">
      <c r="B454"/>
      <c r="C454"/>
      <c r="D454"/>
      <c r="E454"/>
      <c r="F454"/>
      <c r="G454"/>
    </row>
    <row r="455" spans="2:7" ht="12.75">
      <c r="B455"/>
      <c r="C455"/>
      <c r="D455"/>
      <c r="E455"/>
      <c r="F455"/>
      <c r="G455"/>
    </row>
    <row r="456" spans="2:7" ht="12.75">
      <c r="B456"/>
      <c r="C456"/>
      <c r="D456"/>
      <c r="E456"/>
      <c r="F456"/>
      <c r="G456"/>
    </row>
    <row r="457" spans="2:7" ht="12.75">
      <c r="B457"/>
      <c r="C457"/>
      <c r="D457"/>
      <c r="E457"/>
      <c r="F457"/>
      <c r="G457"/>
    </row>
    <row r="458" spans="2:7" ht="12.75">
      <c r="B458"/>
      <c r="C458"/>
      <c r="D458"/>
      <c r="E458"/>
      <c r="F458"/>
      <c r="G458"/>
    </row>
    <row r="459" spans="2:7" ht="12.75">
      <c r="B459"/>
      <c r="C459"/>
      <c r="D459"/>
      <c r="E459"/>
      <c r="F459"/>
      <c r="G459"/>
    </row>
    <row r="460" spans="2:7" ht="12.75">
      <c r="B460"/>
      <c r="C460"/>
      <c r="D460"/>
      <c r="E460"/>
      <c r="F460"/>
      <c r="G460"/>
    </row>
    <row r="461" spans="2:7" ht="12.75">
      <c r="B461"/>
      <c r="C461"/>
      <c r="D461"/>
      <c r="E461"/>
      <c r="F461"/>
      <c r="G461"/>
    </row>
    <row r="462" spans="2:7" ht="12.75">
      <c r="B462"/>
      <c r="C462"/>
      <c r="D462"/>
      <c r="E462"/>
      <c r="F462"/>
      <c r="G462"/>
    </row>
    <row r="463" spans="2:7" ht="12.75">
      <c r="B463"/>
      <c r="C463"/>
      <c r="D463"/>
      <c r="E463"/>
      <c r="F463"/>
      <c r="G463"/>
    </row>
    <row r="464" spans="2:7" ht="12.75">
      <c r="B464"/>
      <c r="C464"/>
      <c r="D464"/>
      <c r="E464"/>
      <c r="F464"/>
      <c r="G464"/>
    </row>
    <row r="465" spans="2:7" ht="12.75">
      <c r="B465"/>
      <c r="C465"/>
      <c r="D465"/>
      <c r="E465"/>
      <c r="F465"/>
      <c r="G465"/>
    </row>
    <row r="466" spans="2:7" ht="12.75">
      <c r="B466"/>
      <c r="C466"/>
      <c r="D466"/>
      <c r="E466"/>
      <c r="F466"/>
      <c r="G466"/>
    </row>
    <row r="467" spans="2:7" ht="12.75">
      <c r="B467"/>
      <c r="C467"/>
      <c r="D467"/>
      <c r="E467"/>
      <c r="F467"/>
      <c r="G467"/>
    </row>
    <row r="468" spans="2:7" ht="12.75">
      <c r="B468"/>
      <c r="C468"/>
      <c r="D468"/>
      <c r="E468"/>
      <c r="F468"/>
      <c r="G468"/>
    </row>
    <row r="469" spans="2:7" ht="12.75">
      <c r="B469"/>
      <c r="C469"/>
      <c r="D469"/>
      <c r="E469"/>
      <c r="F469"/>
      <c r="G469"/>
    </row>
    <row r="470" spans="2:7" ht="12.75">
      <c r="B470"/>
      <c r="C470"/>
      <c r="D470"/>
      <c r="E470"/>
      <c r="F470"/>
      <c r="G470"/>
    </row>
    <row r="471" spans="2:7" ht="12.75">
      <c r="B471"/>
      <c r="C471"/>
      <c r="D471"/>
      <c r="E471"/>
      <c r="F471"/>
      <c r="G471"/>
    </row>
    <row r="472" spans="2:7" ht="12.75">
      <c r="B472"/>
      <c r="C472"/>
      <c r="D472"/>
      <c r="E472"/>
      <c r="F472"/>
      <c r="G472"/>
    </row>
    <row r="473" spans="2:7" ht="12.75">
      <c r="B473"/>
      <c r="C473"/>
      <c r="D473"/>
      <c r="E473"/>
      <c r="F473"/>
      <c r="G473"/>
    </row>
    <row r="474" spans="2:7" ht="12.75">
      <c r="B474"/>
      <c r="C474"/>
      <c r="D474"/>
      <c r="E474"/>
      <c r="F474"/>
      <c r="G474"/>
    </row>
    <row r="475" spans="2:7" ht="12.75">
      <c r="B475"/>
      <c r="C475"/>
      <c r="D475"/>
      <c r="E475"/>
      <c r="F475"/>
      <c r="G475"/>
    </row>
    <row r="476" spans="2:7" ht="12.75">
      <c r="B476"/>
      <c r="C476"/>
      <c r="D476"/>
      <c r="E476"/>
      <c r="F476"/>
      <c r="G476"/>
    </row>
    <row r="477" spans="2:7" ht="12.75">
      <c r="B477"/>
      <c r="C477"/>
      <c r="D477"/>
      <c r="E477"/>
      <c r="F477"/>
      <c r="G477"/>
    </row>
    <row r="478" spans="2:7" ht="12.75">
      <c r="B478"/>
      <c r="C478"/>
      <c r="D478"/>
      <c r="E478"/>
      <c r="F478"/>
      <c r="G478"/>
    </row>
    <row r="479" spans="2:7" ht="12.75">
      <c r="B479"/>
      <c r="C479"/>
      <c r="D479"/>
      <c r="E479"/>
      <c r="F479"/>
      <c r="G479"/>
    </row>
    <row r="480" spans="2:7" ht="12.75">
      <c r="B480"/>
      <c r="C480"/>
      <c r="D480"/>
      <c r="E480"/>
      <c r="F480"/>
      <c r="G480"/>
    </row>
    <row r="481" spans="2:7" ht="12.75">
      <c r="B481"/>
      <c r="C481"/>
      <c r="D481"/>
      <c r="E481"/>
      <c r="F481"/>
      <c r="G481"/>
    </row>
    <row r="482" spans="2:7" ht="12.75">
      <c r="B482"/>
      <c r="C482"/>
      <c r="D482"/>
      <c r="E482"/>
      <c r="F482"/>
      <c r="G482"/>
    </row>
    <row r="483" spans="2:7" ht="12.75">
      <c r="B483"/>
      <c r="C483"/>
      <c r="D483"/>
      <c r="E483"/>
      <c r="F483"/>
      <c r="G483"/>
    </row>
    <row r="484" spans="2:7" ht="12.75">
      <c r="B484"/>
      <c r="C484"/>
      <c r="D484"/>
      <c r="E484"/>
      <c r="F484"/>
      <c r="G484"/>
    </row>
    <row r="485" spans="2:7" ht="12.75">
      <c r="B485"/>
      <c r="C485"/>
      <c r="D485"/>
      <c r="E485"/>
      <c r="F485"/>
      <c r="G485"/>
    </row>
    <row r="486" spans="2:7" ht="12.75">
      <c r="B486"/>
      <c r="C486"/>
      <c r="D486"/>
      <c r="E486"/>
      <c r="F486"/>
      <c r="G486"/>
    </row>
    <row r="487" spans="2:7" ht="12.75">
      <c r="B487"/>
      <c r="C487"/>
      <c r="D487"/>
      <c r="E487"/>
      <c r="F487"/>
      <c r="G487"/>
    </row>
    <row r="488" spans="2:7" ht="12.75">
      <c r="B488"/>
      <c r="C488"/>
      <c r="D488"/>
      <c r="E488"/>
      <c r="F488"/>
      <c r="G488"/>
    </row>
    <row r="489" spans="2:7" ht="12.75">
      <c r="B489"/>
      <c r="C489"/>
      <c r="D489"/>
      <c r="E489"/>
      <c r="F489"/>
      <c r="G489"/>
    </row>
    <row r="490" spans="2:7" ht="12.75">
      <c r="B490"/>
      <c r="C490"/>
      <c r="D490"/>
      <c r="E490"/>
      <c r="F490"/>
      <c r="G490"/>
    </row>
    <row r="491" spans="2:7" ht="12.75">
      <c r="B491"/>
      <c r="C491"/>
      <c r="D491"/>
      <c r="E491"/>
      <c r="F491"/>
      <c r="G491"/>
    </row>
    <row r="492" spans="2:7" ht="12.75">
      <c r="B492"/>
      <c r="C492"/>
      <c r="D492"/>
      <c r="E492"/>
      <c r="F492"/>
      <c r="G492"/>
    </row>
    <row r="493" spans="2:7" ht="12.75">
      <c r="B493"/>
      <c r="C493"/>
      <c r="D493"/>
      <c r="E493"/>
      <c r="F493"/>
      <c r="G493"/>
    </row>
    <row r="494" spans="2:7" ht="12.75">
      <c r="B494"/>
      <c r="C494"/>
      <c r="D494"/>
      <c r="E494"/>
      <c r="F494"/>
      <c r="G494"/>
    </row>
    <row r="495" spans="2:7" ht="12.75">
      <c r="B495"/>
      <c r="C495"/>
      <c r="D495"/>
      <c r="E495"/>
      <c r="F495"/>
      <c r="G495"/>
    </row>
    <row r="496" spans="2:7" ht="12.75">
      <c r="B496"/>
      <c r="C496"/>
      <c r="D496"/>
      <c r="E496"/>
      <c r="F496"/>
      <c r="G496"/>
    </row>
    <row r="497" spans="2:7" ht="12.75">
      <c r="B497"/>
      <c r="C497"/>
      <c r="D497"/>
      <c r="E497"/>
      <c r="F497"/>
      <c r="G497"/>
    </row>
    <row r="498" spans="2:7" ht="12.75">
      <c r="B498"/>
      <c r="C498"/>
      <c r="D498"/>
      <c r="E498"/>
      <c r="F498"/>
      <c r="G498"/>
    </row>
    <row r="499" spans="2:7" ht="12.75">
      <c r="B499"/>
      <c r="C499"/>
      <c r="D499"/>
      <c r="E499"/>
      <c r="F499"/>
      <c r="G499"/>
    </row>
    <row r="500" spans="2:7" ht="12.75">
      <c r="B500"/>
      <c r="C500"/>
      <c r="D500"/>
      <c r="E500"/>
      <c r="F500"/>
      <c r="G500"/>
    </row>
    <row r="501" spans="2:7" ht="12.75">
      <c r="B501"/>
      <c r="C501"/>
      <c r="D501"/>
      <c r="E501"/>
      <c r="F501"/>
      <c r="G501"/>
    </row>
    <row r="502" spans="2:7" ht="12.75">
      <c r="B502"/>
      <c r="C502"/>
      <c r="D502"/>
      <c r="E502"/>
      <c r="F502"/>
      <c r="G502"/>
    </row>
    <row r="503" spans="2:7" ht="12.75">
      <c r="B503"/>
      <c r="C503"/>
      <c r="D503"/>
      <c r="E503"/>
      <c r="F503"/>
      <c r="G503"/>
    </row>
    <row r="504" spans="2:7" ht="12.75">
      <c r="B504"/>
      <c r="C504"/>
      <c r="D504"/>
      <c r="E504"/>
      <c r="F504"/>
      <c r="G504"/>
    </row>
    <row r="505" spans="2:7" ht="12.75">
      <c r="B505"/>
      <c r="C505"/>
      <c r="D505"/>
      <c r="E505"/>
      <c r="F505"/>
      <c r="G505"/>
    </row>
    <row r="506" spans="2:7" ht="12.75">
      <c r="B506"/>
      <c r="C506"/>
      <c r="D506"/>
      <c r="E506"/>
      <c r="F506"/>
      <c r="G506"/>
    </row>
    <row r="507" spans="2:7" ht="12.75">
      <c r="B507"/>
      <c r="C507"/>
      <c r="D507"/>
      <c r="E507"/>
      <c r="F507"/>
      <c r="G507"/>
    </row>
    <row r="508" spans="2:7" ht="12.75">
      <c r="B508"/>
      <c r="C508"/>
      <c r="D508"/>
      <c r="E508"/>
      <c r="F508"/>
      <c r="G508"/>
    </row>
    <row r="509" spans="2:7" ht="12.75">
      <c r="B509"/>
      <c r="C509"/>
      <c r="D509"/>
      <c r="E509"/>
      <c r="F509"/>
      <c r="G509"/>
    </row>
    <row r="510" spans="2:7" ht="12.75">
      <c r="B510"/>
      <c r="C510"/>
      <c r="D510"/>
      <c r="E510"/>
      <c r="F510"/>
      <c r="G510"/>
    </row>
    <row r="511" spans="2:7" ht="12.75">
      <c r="B511"/>
      <c r="C511"/>
      <c r="D511"/>
      <c r="E511"/>
      <c r="F511"/>
      <c r="G511"/>
    </row>
    <row r="512" spans="2:7" ht="12.75">
      <c r="B512"/>
      <c r="C512"/>
      <c r="D512"/>
      <c r="E512"/>
      <c r="F512"/>
      <c r="G512"/>
    </row>
    <row r="513" spans="2:7" ht="12.75">
      <c r="B513"/>
      <c r="C513"/>
      <c r="D513"/>
      <c r="E513"/>
      <c r="F513"/>
      <c r="G513"/>
    </row>
    <row r="514" spans="2:7" ht="12.75">
      <c r="B514"/>
      <c r="C514"/>
      <c r="D514"/>
      <c r="E514"/>
      <c r="F514"/>
      <c r="G514"/>
    </row>
    <row r="515" spans="2:7" ht="12.75">
      <c r="B515"/>
      <c r="C515"/>
      <c r="D515"/>
      <c r="E515"/>
      <c r="F515"/>
      <c r="G515"/>
    </row>
    <row r="516" spans="2:7" ht="12.75">
      <c r="B516"/>
      <c r="C516"/>
      <c r="D516"/>
      <c r="E516"/>
      <c r="F516"/>
      <c r="G516"/>
    </row>
    <row r="517" spans="2:7" ht="12.75">
      <c r="B517"/>
      <c r="C517"/>
      <c r="D517"/>
      <c r="E517"/>
      <c r="F517"/>
      <c r="G517"/>
    </row>
    <row r="518" spans="2:7" ht="12.75">
      <c r="B518"/>
      <c r="C518"/>
      <c r="D518"/>
      <c r="E518"/>
      <c r="F518"/>
      <c r="G518"/>
    </row>
    <row r="519" spans="2:7" ht="12.75">
      <c r="B519"/>
      <c r="C519"/>
      <c r="D519"/>
      <c r="E519"/>
      <c r="F519"/>
      <c r="G519"/>
    </row>
    <row r="520" spans="2:7" ht="12.75">
      <c r="B520"/>
      <c r="C520"/>
      <c r="D520"/>
      <c r="E520"/>
      <c r="F520"/>
      <c r="G520"/>
    </row>
    <row r="521" spans="2:7" ht="12.75">
      <c r="B521"/>
      <c r="C521"/>
      <c r="D521"/>
      <c r="E521"/>
      <c r="F521"/>
      <c r="G521"/>
    </row>
    <row r="522" spans="2:7" ht="12.75">
      <c r="B522"/>
      <c r="C522"/>
      <c r="D522"/>
      <c r="E522"/>
      <c r="F522"/>
      <c r="G522"/>
    </row>
    <row r="523" spans="2:7" ht="12.75">
      <c r="B523"/>
      <c r="C523"/>
      <c r="D523"/>
      <c r="E523"/>
      <c r="F523"/>
      <c r="G523"/>
    </row>
    <row r="524" spans="2:7" ht="12.75">
      <c r="B524"/>
      <c r="C524"/>
      <c r="D524"/>
      <c r="E524"/>
      <c r="F524"/>
      <c r="G524"/>
    </row>
    <row r="525" spans="2:7" ht="12.75">
      <c r="B525"/>
      <c r="C525"/>
      <c r="D525"/>
      <c r="E525"/>
      <c r="F525"/>
      <c r="G525"/>
    </row>
    <row r="526" spans="2:7" ht="12.75">
      <c r="B526"/>
      <c r="C526"/>
      <c r="D526"/>
      <c r="E526"/>
      <c r="F526"/>
      <c r="G526"/>
    </row>
    <row r="527" spans="2:7" ht="12.75">
      <c r="B527"/>
      <c r="C527"/>
      <c r="D527"/>
      <c r="E527"/>
      <c r="F527"/>
      <c r="G527"/>
    </row>
    <row r="528" spans="2:7" ht="12.75">
      <c r="B528"/>
      <c r="C528"/>
      <c r="D528"/>
      <c r="E528"/>
      <c r="F528"/>
      <c r="G528"/>
    </row>
    <row r="529" spans="2:7" ht="12.75">
      <c r="B529"/>
      <c r="C529"/>
      <c r="D529"/>
      <c r="E529"/>
      <c r="F529"/>
      <c r="G529"/>
    </row>
    <row r="530" spans="2:7" ht="12.75">
      <c r="B530"/>
      <c r="C530"/>
      <c r="D530"/>
      <c r="E530"/>
      <c r="F530"/>
      <c r="G530"/>
    </row>
    <row r="531" spans="2:7" ht="12.75">
      <c r="B531"/>
      <c r="C531"/>
      <c r="D531"/>
      <c r="E531"/>
      <c r="F531"/>
      <c r="G531"/>
    </row>
    <row r="532" spans="2:7" ht="12.75">
      <c r="B532"/>
      <c r="C532"/>
      <c r="D532"/>
      <c r="E532"/>
      <c r="F532"/>
      <c r="G532"/>
    </row>
    <row r="533" spans="2:7" ht="12.75">
      <c r="B533"/>
      <c r="C533"/>
      <c r="D533"/>
      <c r="E533"/>
      <c r="F533"/>
      <c r="G533"/>
    </row>
    <row r="534" spans="2:7" ht="12.75">
      <c r="B534"/>
      <c r="C534"/>
      <c r="D534"/>
      <c r="E534"/>
      <c r="F534"/>
      <c r="G534"/>
    </row>
    <row r="535" spans="2:7" ht="12.75">
      <c r="B535"/>
      <c r="C535"/>
      <c r="D535"/>
      <c r="E535"/>
      <c r="F535"/>
      <c r="G535"/>
    </row>
    <row r="536" spans="2:7" ht="12.75">
      <c r="B536"/>
      <c r="C536"/>
      <c r="D536"/>
      <c r="E536"/>
      <c r="F536"/>
      <c r="G536"/>
    </row>
    <row r="537" spans="2:7" ht="12.75">
      <c r="B537"/>
      <c r="C537"/>
      <c r="D537"/>
      <c r="E537"/>
      <c r="F537"/>
      <c r="G537"/>
    </row>
    <row r="538" spans="2:7" ht="12.75">
      <c r="B538"/>
      <c r="C538"/>
      <c r="D538"/>
      <c r="E538"/>
      <c r="F538"/>
      <c r="G538"/>
    </row>
    <row r="539" spans="2:7" ht="12.75">
      <c r="B539"/>
      <c r="C539"/>
      <c r="D539"/>
      <c r="E539"/>
      <c r="F539"/>
      <c r="G539"/>
    </row>
    <row r="540" spans="2:7" ht="12.75">
      <c r="B540"/>
      <c r="C540"/>
      <c r="D540"/>
      <c r="E540"/>
      <c r="F540"/>
      <c r="G540"/>
    </row>
    <row r="541" spans="2:7" ht="12.75">
      <c r="B541"/>
      <c r="C541"/>
      <c r="D541"/>
      <c r="E541"/>
      <c r="F541"/>
      <c r="G541"/>
    </row>
    <row r="542" spans="2:7" ht="12.75">
      <c r="B542"/>
      <c r="C542"/>
      <c r="D542"/>
      <c r="E542"/>
      <c r="F542"/>
      <c r="G542"/>
    </row>
    <row r="543" spans="2:7" ht="12.75">
      <c r="B543"/>
      <c r="C543"/>
      <c r="D543"/>
      <c r="E543"/>
      <c r="F543"/>
      <c r="G543"/>
    </row>
    <row r="544" spans="2:7" ht="12.75">
      <c r="B544"/>
      <c r="C544"/>
      <c r="D544"/>
      <c r="E544"/>
      <c r="F544"/>
      <c r="G544"/>
    </row>
    <row r="545" spans="2:7" ht="12.75">
      <c r="B545"/>
      <c r="C545"/>
      <c r="D545"/>
      <c r="E545"/>
      <c r="F545"/>
      <c r="G545"/>
    </row>
    <row r="546" spans="2:7" ht="12.75">
      <c r="B546"/>
      <c r="C546"/>
      <c r="D546"/>
      <c r="E546"/>
      <c r="F546"/>
      <c r="G546"/>
    </row>
    <row r="547" spans="2:7" ht="12.75">
      <c r="B547"/>
      <c r="C547"/>
      <c r="D547"/>
      <c r="E547"/>
      <c r="F547"/>
      <c r="G547"/>
    </row>
    <row r="548" spans="2:7" ht="12.75">
      <c r="B548"/>
      <c r="C548"/>
      <c r="D548"/>
      <c r="E548"/>
      <c r="F548"/>
      <c r="G548"/>
    </row>
    <row r="549" spans="2:7" ht="12.75">
      <c r="B549"/>
      <c r="C549"/>
      <c r="D549"/>
      <c r="E549"/>
      <c r="F549"/>
      <c r="G549"/>
    </row>
    <row r="550" spans="2:7" ht="12.75">
      <c r="B550"/>
      <c r="C550"/>
      <c r="D550"/>
      <c r="E550"/>
      <c r="F550"/>
      <c r="G550"/>
    </row>
    <row r="551" spans="2:7" ht="12.75">
      <c r="B551"/>
      <c r="C551"/>
      <c r="D551"/>
      <c r="E551"/>
      <c r="F551"/>
      <c r="G551"/>
    </row>
    <row r="552" spans="2:7" ht="12.75">
      <c r="B552"/>
      <c r="C552"/>
      <c r="D552"/>
      <c r="E552"/>
      <c r="F552"/>
      <c r="G552"/>
    </row>
    <row r="553" spans="2:7" ht="12.75">
      <c r="B553"/>
      <c r="C553"/>
      <c r="D553"/>
      <c r="E553"/>
      <c r="F553"/>
      <c r="G553"/>
    </row>
    <row r="554" spans="2:7" ht="12.75">
      <c r="B554"/>
      <c r="C554"/>
      <c r="D554"/>
      <c r="E554"/>
      <c r="F554"/>
      <c r="G554"/>
    </row>
    <row r="555" spans="2:7" ht="12.75">
      <c r="B555"/>
      <c r="C555"/>
      <c r="D555"/>
      <c r="E555"/>
      <c r="F555"/>
      <c r="G555"/>
    </row>
    <row r="556" spans="2:7" ht="12.75">
      <c r="B556"/>
      <c r="C556"/>
      <c r="D556"/>
      <c r="E556"/>
      <c r="F556"/>
      <c r="G556"/>
    </row>
    <row r="557" spans="2:7" ht="12.75">
      <c r="B557"/>
      <c r="C557"/>
      <c r="D557"/>
      <c r="E557"/>
      <c r="F557"/>
      <c r="G557"/>
    </row>
    <row r="558" spans="2:7" ht="12.75">
      <c r="B558"/>
      <c r="C558"/>
      <c r="D558"/>
      <c r="E558"/>
      <c r="F558"/>
      <c r="G558"/>
    </row>
    <row r="559" spans="2:7" ht="12.75">
      <c r="B559"/>
      <c r="C559"/>
      <c r="D559"/>
      <c r="E559"/>
      <c r="F559"/>
      <c r="G559"/>
    </row>
    <row r="560" spans="2:7" ht="12.75">
      <c r="B560"/>
      <c r="C560"/>
      <c r="D560"/>
      <c r="E560"/>
      <c r="F560"/>
      <c r="G560"/>
    </row>
    <row r="561" spans="2:7" ht="12.75">
      <c r="B561"/>
      <c r="C561"/>
      <c r="D561"/>
      <c r="E561"/>
      <c r="F561"/>
      <c r="G561"/>
    </row>
    <row r="562" spans="2:7" ht="12.75">
      <c r="B562"/>
      <c r="C562"/>
      <c r="D562"/>
      <c r="E562"/>
      <c r="F562"/>
      <c r="G562"/>
    </row>
    <row r="563" spans="2:7" ht="12.75">
      <c r="B563"/>
      <c r="C563"/>
      <c r="D563"/>
      <c r="E563"/>
      <c r="F563"/>
      <c r="G563"/>
    </row>
    <row r="564" spans="2:7" ht="12.75">
      <c r="B564"/>
      <c r="C564"/>
      <c r="D564"/>
      <c r="E564"/>
      <c r="F564"/>
      <c r="G564"/>
    </row>
    <row r="565" spans="2:7" ht="12.75">
      <c r="B565"/>
      <c r="C565"/>
      <c r="D565"/>
      <c r="E565"/>
      <c r="F565"/>
      <c r="G565"/>
    </row>
    <row r="566" spans="2:7" ht="12.75">
      <c r="B566"/>
      <c r="C566"/>
      <c r="D566"/>
      <c r="E566"/>
      <c r="F566"/>
      <c r="G566"/>
    </row>
    <row r="567" spans="2:7" ht="12.75">
      <c r="B567"/>
      <c r="C567"/>
      <c r="D567"/>
      <c r="E567"/>
      <c r="F567"/>
      <c r="G567"/>
    </row>
    <row r="568" spans="2:7" ht="12.75">
      <c r="B568"/>
      <c r="C568"/>
      <c r="D568"/>
      <c r="E568"/>
      <c r="F568"/>
      <c r="G568"/>
    </row>
    <row r="569" spans="2:7" ht="12.75">
      <c r="B569"/>
      <c r="C569"/>
      <c r="D569"/>
      <c r="E569"/>
      <c r="F569"/>
      <c r="G569"/>
    </row>
    <row r="570" spans="2:7" ht="12.75">
      <c r="B570"/>
      <c r="C570"/>
      <c r="D570"/>
      <c r="E570"/>
      <c r="F570"/>
      <c r="G570"/>
    </row>
    <row r="571" spans="2:7" ht="12.75">
      <c r="B571"/>
      <c r="C571"/>
      <c r="D571"/>
      <c r="E571"/>
      <c r="F571"/>
      <c r="G571"/>
    </row>
    <row r="572" spans="2:7" ht="12.75">
      <c r="B572"/>
      <c r="C572"/>
      <c r="D572"/>
      <c r="E572"/>
      <c r="F572"/>
      <c r="G572"/>
    </row>
    <row r="573" spans="2:7" ht="12.75">
      <c r="B573"/>
      <c r="C573"/>
      <c r="D573"/>
      <c r="E573"/>
      <c r="F573"/>
      <c r="G573"/>
    </row>
    <row r="574" spans="2:7" ht="12.75">
      <c r="B574"/>
      <c r="C574"/>
      <c r="D574"/>
      <c r="E574"/>
      <c r="F574"/>
      <c r="G574"/>
    </row>
    <row r="575" spans="2:7" ht="12.75">
      <c r="B575"/>
      <c r="C575"/>
      <c r="D575"/>
      <c r="E575"/>
      <c r="F575"/>
      <c r="G575"/>
    </row>
    <row r="576" spans="2:7" ht="12.75">
      <c r="B576"/>
      <c r="C576"/>
      <c r="D576"/>
      <c r="E576"/>
      <c r="F576"/>
      <c r="G576"/>
    </row>
    <row r="577" spans="2:7" ht="12.75">
      <c r="B577"/>
      <c r="C577"/>
      <c r="D577"/>
      <c r="E577"/>
      <c r="F577"/>
      <c r="G577"/>
    </row>
    <row r="578" spans="2:7" ht="12.75">
      <c r="B578"/>
      <c r="C578"/>
      <c r="D578"/>
      <c r="E578"/>
      <c r="F578"/>
      <c r="G578"/>
    </row>
    <row r="579" spans="2:7" ht="12.75">
      <c r="B579"/>
      <c r="C579"/>
      <c r="D579"/>
      <c r="E579"/>
      <c r="F579"/>
      <c r="G579"/>
    </row>
    <row r="580" spans="2:7" ht="12.75">
      <c r="B580"/>
      <c r="C580"/>
      <c r="D580"/>
      <c r="E580"/>
      <c r="F580"/>
      <c r="G580"/>
    </row>
    <row r="581" spans="2:7" ht="12.75">
      <c r="B581"/>
      <c r="C581"/>
      <c r="D581"/>
      <c r="E581"/>
      <c r="F581"/>
      <c r="G581"/>
    </row>
    <row r="582" spans="2:7" ht="12.75">
      <c r="B582"/>
      <c r="C582"/>
      <c r="D582"/>
      <c r="E582"/>
      <c r="F582"/>
      <c r="G582"/>
    </row>
    <row r="583" spans="2:7" ht="12.75">
      <c r="B583"/>
      <c r="C583"/>
      <c r="D583"/>
      <c r="E583"/>
      <c r="F583"/>
      <c r="G583"/>
    </row>
    <row r="584" spans="2:7" ht="12.75">
      <c r="B584"/>
      <c r="C584"/>
      <c r="D584"/>
      <c r="E584"/>
      <c r="F584"/>
      <c r="G584"/>
    </row>
    <row r="585" spans="2:7" ht="12.75">
      <c r="B585"/>
      <c r="C585"/>
      <c r="D585"/>
      <c r="E585"/>
      <c r="F585"/>
      <c r="G585"/>
    </row>
    <row r="586" spans="2:7" ht="12.75">
      <c r="B586"/>
      <c r="C586"/>
      <c r="D586"/>
      <c r="E586"/>
      <c r="F586"/>
      <c r="G586"/>
    </row>
    <row r="587" spans="2:7" ht="12.75">
      <c r="B587"/>
      <c r="C587"/>
      <c r="D587"/>
      <c r="E587"/>
      <c r="F587"/>
      <c r="G587"/>
    </row>
    <row r="588" spans="2:7" ht="12.75">
      <c r="B588"/>
      <c r="C588"/>
      <c r="D588"/>
      <c r="E588"/>
      <c r="F588"/>
      <c r="G588"/>
    </row>
    <row r="589" spans="2:7" ht="12.75">
      <c r="B589"/>
      <c r="C589"/>
      <c r="D589"/>
      <c r="E589"/>
      <c r="F589"/>
      <c r="G589"/>
    </row>
    <row r="590" spans="2:7" ht="12.75">
      <c r="B590"/>
      <c r="C590"/>
      <c r="D590"/>
      <c r="E590"/>
      <c r="F590"/>
      <c r="G590"/>
    </row>
    <row r="591" spans="2:7" ht="12.75">
      <c r="B591"/>
      <c r="C591"/>
      <c r="D591"/>
      <c r="E591"/>
      <c r="F591"/>
      <c r="G591"/>
    </row>
    <row r="592" spans="2:7" ht="12.75">
      <c r="B592"/>
      <c r="C592"/>
      <c r="D592"/>
      <c r="E592"/>
      <c r="F592"/>
      <c r="G592"/>
    </row>
    <row r="593" spans="2:7" ht="12.75">
      <c r="B593"/>
      <c r="C593"/>
      <c r="D593"/>
      <c r="E593"/>
      <c r="F593"/>
      <c r="G593"/>
    </row>
    <row r="594" spans="2:7" ht="12.75">
      <c r="B594"/>
      <c r="C594"/>
      <c r="D594"/>
      <c r="E594"/>
      <c r="F594"/>
      <c r="G594"/>
    </row>
    <row r="595" spans="2:7" ht="12.75">
      <c r="B595"/>
      <c r="C595"/>
      <c r="D595"/>
      <c r="E595"/>
      <c r="F595"/>
      <c r="G595"/>
    </row>
    <row r="596" spans="2:7" ht="12.75">
      <c r="B596"/>
      <c r="C596"/>
      <c r="D596"/>
      <c r="E596"/>
      <c r="F596"/>
      <c r="G596"/>
    </row>
    <row r="597" spans="2:7" ht="12.75">
      <c r="B597"/>
      <c r="C597"/>
      <c r="D597"/>
      <c r="E597"/>
      <c r="F597"/>
      <c r="G597"/>
    </row>
    <row r="598" spans="2:7" ht="12.75">
      <c r="B598"/>
      <c r="C598"/>
      <c r="D598"/>
      <c r="E598"/>
      <c r="F598"/>
      <c r="G598"/>
    </row>
    <row r="599" spans="2:7" ht="12.75">
      <c r="B599"/>
      <c r="C599"/>
      <c r="D599"/>
      <c r="E599"/>
      <c r="F599"/>
      <c r="G599"/>
    </row>
    <row r="600" spans="2:7" ht="12.75">
      <c r="B600"/>
      <c r="C600"/>
      <c r="D600"/>
      <c r="E600"/>
      <c r="F600"/>
      <c r="G600"/>
    </row>
    <row r="601" spans="2:7" ht="12.75">
      <c r="B601"/>
      <c r="C601"/>
      <c r="D601"/>
      <c r="E601"/>
      <c r="F601"/>
      <c r="G601"/>
    </row>
    <row r="602" spans="2:7" ht="12.75">
      <c r="B602"/>
      <c r="C602"/>
      <c r="D602"/>
      <c r="E602"/>
      <c r="F602"/>
      <c r="G602"/>
    </row>
    <row r="603" spans="2:7" ht="12.75">
      <c r="B603"/>
      <c r="C603"/>
      <c r="D603"/>
      <c r="E603"/>
      <c r="F603"/>
      <c r="G603"/>
    </row>
    <row r="604" spans="2:7" ht="12.75">
      <c r="B604"/>
      <c r="C604"/>
      <c r="D604"/>
      <c r="E604"/>
      <c r="F604"/>
      <c r="G604"/>
    </row>
    <row r="605" spans="2:7" ht="12.75">
      <c r="B605"/>
      <c r="C605"/>
      <c r="D605"/>
      <c r="E605"/>
      <c r="F605"/>
      <c r="G605"/>
    </row>
    <row r="606" spans="2:7" ht="12.75">
      <c r="B606"/>
      <c r="C606"/>
      <c r="D606"/>
      <c r="E606"/>
      <c r="F606"/>
      <c r="G606"/>
    </row>
    <row r="607" spans="2:7" ht="12.75">
      <c r="B607"/>
      <c r="C607"/>
      <c r="D607"/>
      <c r="E607"/>
      <c r="F607"/>
      <c r="G607"/>
    </row>
    <row r="608" spans="2:7" ht="12.75">
      <c r="B608"/>
      <c r="C608"/>
      <c r="D608"/>
      <c r="E608"/>
      <c r="F608"/>
      <c r="G608"/>
    </row>
    <row r="609" spans="2:7" ht="12.75">
      <c r="B609"/>
      <c r="C609"/>
      <c r="D609"/>
      <c r="E609"/>
      <c r="F609"/>
      <c r="G609"/>
    </row>
    <row r="610" spans="2:7" ht="12.75">
      <c r="B610"/>
      <c r="C610"/>
      <c r="D610"/>
      <c r="E610"/>
      <c r="F610"/>
      <c r="G610"/>
    </row>
    <row r="611" spans="2:7" ht="12.75">
      <c r="B611"/>
      <c r="C611"/>
      <c r="D611"/>
      <c r="E611"/>
      <c r="F611"/>
      <c r="G611"/>
    </row>
    <row r="612" spans="2:7" ht="12.75">
      <c r="B612"/>
      <c r="C612"/>
      <c r="D612"/>
      <c r="E612"/>
      <c r="F612"/>
      <c r="G612"/>
    </row>
    <row r="613" spans="2:7" ht="12.75">
      <c r="B613"/>
      <c r="C613"/>
      <c r="D613"/>
      <c r="E613"/>
      <c r="F613"/>
      <c r="G613"/>
    </row>
    <row r="614" spans="2:7" ht="12.75">
      <c r="B614"/>
      <c r="C614"/>
      <c r="D614"/>
      <c r="E614"/>
      <c r="F614"/>
      <c r="G614"/>
    </row>
    <row r="615" spans="2:7" ht="12.75">
      <c r="B615"/>
      <c r="C615"/>
      <c r="D615"/>
      <c r="E615"/>
      <c r="F615"/>
      <c r="G615"/>
    </row>
    <row r="616" spans="2:7" ht="12.75">
      <c r="B616"/>
      <c r="C616"/>
      <c r="D616"/>
      <c r="E616"/>
      <c r="F616"/>
      <c r="G616"/>
    </row>
    <row r="617" spans="2:7" ht="12.75">
      <c r="B617"/>
      <c r="C617"/>
      <c r="D617"/>
      <c r="E617"/>
      <c r="F617"/>
      <c r="G617"/>
    </row>
    <row r="618" spans="2:7" ht="12.75">
      <c r="B618"/>
      <c r="C618"/>
      <c r="D618"/>
      <c r="E618"/>
      <c r="F618"/>
      <c r="G618"/>
    </row>
    <row r="619" spans="2:7" ht="12.75">
      <c r="B619"/>
      <c r="C619"/>
      <c r="D619"/>
      <c r="E619"/>
      <c r="F619"/>
      <c r="G619"/>
    </row>
    <row r="620" spans="2:7" ht="12.75">
      <c r="B620"/>
      <c r="C620"/>
      <c r="D620"/>
      <c r="E620"/>
      <c r="F620"/>
      <c r="G620"/>
    </row>
    <row r="621" spans="2:7" ht="12.75">
      <c r="B621"/>
      <c r="C621"/>
      <c r="D621"/>
      <c r="E621"/>
      <c r="F621"/>
      <c r="G621"/>
    </row>
    <row r="622" spans="2:7" ht="12.75">
      <c r="B622"/>
      <c r="C622"/>
      <c r="D622"/>
      <c r="E622"/>
      <c r="F622"/>
      <c r="G622"/>
    </row>
    <row r="623" spans="2:7" ht="12.75">
      <c r="B623"/>
      <c r="C623"/>
      <c r="D623"/>
      <c r="E623"/>
      <c r="F623"/>
      <c r="G623"/>
    </row>
    <row r="624" spans="2:7" ht="12.75">
      <c r="B624"/>
      <c r="C624"/>
      <c r="D624"/>
      <c r="E624"/>
      <c r="F624"/>
      <c r="G624"/>
    </row>
    <row r="625" spans="2:7" ht="12.75">
      <c r="B625"/>
      <c r="C625"/>
      <c r="D625"/>
      <c r="E625"/>
      <c r="F625"/>
      <c r="G625"/>
    </row>
    <row r="626" spans="2:7" ht="12.75">
      <c r="B626"/>
      <c r="C626"/>
      <c r="D626"/>
      <c r="E626"/>
      <c r="F626"/>
      <c r="G626"/>
    </row>
    <row r="627" spans="2:7" ht="12.75">
      <c r="B627"/>
      <c r="C627"/>
      <c r="D627"/>
      <c r="E627"/>
      <c r="F627"/>
      <c r="G627"/>
    </row>
    <row r="628" spans="2:7" ht="12.75">
      <c r="B628"/>
      <c r="C628"/>
      <c r="D628"/>
      <c r="E628"/>
      <c r="F628"/>
      <c r="G628"/>
    </row>
    <row r="629" spans="2:7" ht="12.75">
      <c r="B629"/>
      <c r="C629"/>
      <c r="D629"/>
      <c r="E629"/>
      <c r="F629"/>
      <c r="G629"/>
    </row>
    <row r="630" spans="2:7" ht="12.75">
      <c r="B630"/>
      <c r="C630"/>
      <c r="D630"/>
      <c r="E630"/>
      <c r="F630"/>
      <c r="G630"/>
    </row>
    <row r="631" spans="2:7" ht="12.75">
      <c r="B631"/>
      <c r="C631"/>
      <c r="D631"/>
      <c r="E631"/>
      <c r="F631"/>
      <c r="G631"/>
    </row>
    <row r="632" spans="2:7" ht="12.75">
      <c r="B632"/>
      <c r="C632"/>
      <c r="D632"/>
      <c r="E632"/>
      <c r="F632"/>
      <c r="G632"/>
    </row>
    <row r="633" spans="2:7" ht="12.75">
      <c r="B633"/>
      <c r="C633"/>
      <c r="D633"/>
      <c r="E633"/>
      <c r="F633"/>
      <c r="G633"/>
    </row>
    <row r="634" spans="2:7" ht="12.75">
      <c r="B634"/>
      <c r="C634"/>
      <c r="D634"/>
      <c r="E634"/>
      <c r="F634"/>
      <c r="G634"/>
    </row>
    <row r="635" spans="2:7" ht="12.75">
      <c r="B635"/>
      <c r="C635"/>
      <c r="D635"/>
      <c r="E635"/>
      <c r="F635"/>
      <c r="G635"/>
    </row>
    <row r="636" spans="2:7" ht="12.75">
      <c r="B636"/>
      <c r="C636"/>
      <c r="D636"/>
      <c r="E636"/>
      <c r="F636"/>
      <c r="G636"/>
    </row>
    <row r="637" spans="2:7" ht="12.75">
      <c r="B637"/>
      <c r="C637"/>
      <c r="D637"/>
      <c r="E637"/>
      <c r="F637"/>
      <c r="G637"/>
    </row>
    <row r="638" spans="2:7" ht="12.75">
      <c r="B638"/>
      <c r="C638"/>
      <c r="D638"/>
      <c r="E638"/>
      <c r="F638"/>
      <c r="G638"/>
    </row>
    <row r="639" spans="2:7" ht="12.75">
      <c r="B639"/>
      <c r="C639"/>
      <c r="D639"/>
      <c r="E639"/>
      <c r="F639"/>
      <c r="G639"/>
    </row>
    <row r="640" spans="2:7" ht="12.75">
      <c r="B640"/>
      <c r="C640"/>
      <c r="D640"/>
      <c r="E640"/>
      <c r="F640"/>
      <c r="G640"/>
    </row>
    <row r="641" spans="2:7" ht="12.75">
      <c r="B641"/>
      <c r="C641"/>
      <c r="D641"/>
      <c r="E641"/>
      <c r="F641"/>
      <c r="G641"/>
    </row>
    <row r="642" spans="2:7" ht="12.75">
      <c r="B642"/>
      <c r="C642"/>
      <c r="D642"/>
      <c r="E642"/>
      <c r="F642"/>
      <c r="G642"/>
    </row>
    <row r="643" spans="2:7" ht="12.75">
      <c r="B643"/>
      <c r="C643"/>
      <c r="D643"/>
      <c r="E643"/>
      <c r="F643"/>
      <c r="G643"/>
    </row>
    <row r="644" spans="2:7" ht="12.75">
      <c r="B644"/>
      <c r="C644"/>
      <c r="D644"/>
      <c r="E644"/>
      <c r="F644"/>
      <c r="G644"/>
    </row>
    <row r="645" spans="2:7" ht="12.75">
      <c r="B645"/>
      <c r="C645"/>
      <c r="D645"/>
      <c r="E645"/>
      <c r="F645"/>
      <c r="G645"/>
    </row>
    <row r="646" spans="2:7" ht="12.75">
      <c r="B646"/>
      <c r="C646"/>
      <c r="D646"/>
      <c r="E646"/>
      <c r="F646"/>
      <c r="G646"/>
    </row>
    <row r="647" spans="2:7" ht="12.75">
      <c r="B647"/>
      <c r="C647"/>
      <c r="D647"/>
      <c r="E647"/>
      <c r="F647"/>
      <c r="G647"/>
    </row>
    <row r="648" spans="2:7" ht="12.75">
      <c r="B648"/>
      <c r="C648"/>
      <c r="D648"/>
      <c r="E648"/>
      <c r="F648"/>
      <c r="G648"/>
    </row>
    <row r="649" spans="2:7" ht="12.75">
      <c r="B649"/>
      <c r="C649"/>
      <c r="D649"/>
      <c r="E649"/>
      <c r="F649"/>
      <c r="G649"/>
    </row>
    <row r="650" spans="2:7" ht="12.75">
      <c r="B650"/>
      <c r="C650"/>
      <c r="D650"/>
      <c r="E650"/>
      <c r="F650"/>
      <c r="G650"/>
    </row>
    <row r="651" spans="2:7" ht="12.75">
      <c r="B651"/>
      <c r="C651"/>
      <c r="D651"/>
      <c r="E651"/>
      <c r="F651"/>
      <c r="G651"/>
    </row>
    <row r="652" spans="2:7" ht="12.75">
      <c r="B652"/>
      <c r="C652"/>
      <c r="D652"/>
      <c r="E652"/>
      <c r="F652"/>
      <c r="G652"/>
    </row>
    <row r="653" spans="2:7" ht="12.75">
      <c r="B653"/>
      <c r="C653"/>
      <c r="D653"/>
      <c r="E653"/>
      <c r="F653"/>
      <c r="G653"/>
    </row>
    <row r="654" spans="2:7" ht="12.75">
      <c r="B654"/>
      <c r="C654"/>
      <c r="D654"/>
      <c r="E654"/>
      <c r="F654"/>
      <c r="G654"/>
    </row>
    <row r="655" spans="2:7" ht="12.75">
      <c r="B655"/>
      <c r="C655"/>
      <c r="D655"/>
      <c r="E655"/>
      <c r="F655"/>
      <c r="G655"/>
    </row>
    <row r="656" spans="2:7" ht="12.75">
      <c r="B656"/>
      <c r="C656"/>
      <c r="D656"/>
      <c r="E656"/>
      <c r="F656"/>
      <c r="G656"/>
    </row>
    <row r="657" spans="2:7" ht="12.75">
      <c r="B657"/>
      <c r="C657"/>
      <c r="D657"/>
      <c r="E657"/>
      <c r="F657"/>
      <c r="G657"/>
    </row>
    <row r="658" spans="2:7" ht="12.75">
      <c r="B658"/>
      <c r="C658"/>
      <c r="D658"/>
      <c r="E658"/>
      <c r="F658"/>
      <c r="G658"/>
    </row>
    <row r="659" spans="2:7" ht="12.75">
      <c r="B659"/>
      <c r="C659"/>
      <c r="D659"/>
      <c r="E659"/>
      <c r="F659"/>
      <c r="G659"/>
    </row>
    <row r="660" spans="2:7" ht="12.75">
      <c r="B660"/>
      <c r="C660"/>
      <c r="D660"/>
      <c r="E660"/>
      <c r="F660"/>
      <c r="G660"/>
    </row>
    <row r="661" spans="2:7" ht="12.75">
      <c r="B661"/>
      <c r="C661"/>
      <c r="D661"/>
      <c r="E661"/>
      <c r="F661"/>
      <c r="G661"/>
    </row>
    <row r="662" spans="2:7" ht="12.75">
      <c r="B662"/>
      <c r="C662"/>
      <c r="D662"/>
      <c r="E662"/>
      <c r="F662"/>
      <c r="G662"/>
    </row>
    <row r="663" spans="2:7" ht="12.75">
      <c r="B663"/>
      <c r="C663"/>
      <c r="D663"/>
      <c r="E663"/>
      <c r="F663"/>
      <c r="G663"/>
    </row>
    <row r="664" spans="2:7" ht="12.75">
      <c r="B664"/>
      <c r="C664"/>
      <c r="D664"/>
      <c r="E664"/>
      <c r="F664"/>
      <c r="G664"/>
    </row>
    <row r="665" spans="2:7" ht="12.75">
      <c r="B665"/>
      <c r="C665"/>
      <c r="D665"/>
      <c r="E665"/>
      <c r="F665"/>
      <c r="G665"/>
    </row>
    <row r="666" spans="2:7" ht="12.75">
      <c r="B666"/>
      <c r="C666"/>
      <c r="D666"/>
      <c r="E666"/>
      <c r="F666"/>
      <c r="G666"/>
    </row>
    <row r="667" spans="2:7" ht="12.75">
      <c r="B667"/>
      <c r="C667"/>
      <c r="D667"/>
      <c r="E667"/>
      <c r="F667"/>
      <c r="G667"/>
    </row>
    <row r="668" spans="2:7" ht="12.75">
      <c r="B668"/>
      <c r="C668"/>
      <c r="D668"/>
      <c r="E668"/>
      <c r="F668"/>
      <c r="G668"/>
    </row>
    <row r="669" spans="2:7" ht="12.75">
      <c r="B669"/>
      <c r="C669"/>
      <c r="D669"/>
      <c r="E669"/>
      <c r="F669"/>
      <c r="G669"/>
    </row>
    <row r="670" spans="2:7" ht="12.75">
      <c r="B670"/>
      <c r="C670"/>
      <c r="D670"/>
      <c r="E670"/>
      <c r="F670"/>
      <c r="G670"/>
    </row>
    <row r="671" spans="2:7" ht="12.75">
      <c r="B671"/>
      <c r="C671"/>
      <c r="D671"/>
      <c r="E671"/>
      <c r="F671"/>
      <c r="G671"/>
    </row>
    <row r="672" spans="2:7" ht="12.75">
      <c r="B672"/>
      <c r="C672"/>
      <c r="D672"/>
      <c r="E672"/>
      <c r="F672"/>
      <c r="G672"/>
    </row>
    <row r="673" spans="2:7" ht="12.75">
      <c r="B673"/>
      <c r="C673"/>
      <c r="D673"/>
      <c r="E673"/>
      <c r="F673"/>
      <c r="G673"/>
    </row>
    <row r="674" spans="2:7" ht="12.75">
      <c r="B674"/>
      <c r="C674"/>
      <c r="D674"/>
      <c r="E674"/>
      <c r="F674"/>
      <c r="G674"/>
    </row>
    <row r="675" spans="2:7" ht="12.75">
      <c r="B675"/>
      <c r="C675"/>
      <c r="D675"/>
      <c r="E675"/>
      <c r="F675"/>
      <c r="G675"/>
    </row>
    <row r="676" spans="2:7" ht="12.75">
      <c r="B676"/>
      <c r="C676"/>
      <c r="D676"/>
      <c r="E676"/>
      <c r="F676"/>
      <c r="G676"/>
    </row>
    <row r="677" spans="2:7" ht="12.75">
      <c r="B677"/>
      <c r="C677"/>
      <c r="D677"/>
      <c r="E677"/>
      <c r="F677"/>
      <c r="G677"/>
    </row>
    <row r="678" spans="2:7" ht="12.75">
      <c r="B678"/>
      <c r="C678"/>
      <c r="D678"/>
      <c r="E678"/>
      <c r="F678"/>
      <c r="G678"/>
    </row>
    <row r="679" spans="2:7" ht="12.75">
      <c r="B679"/>
      <c r="C679"/>
      <c r="D679"/>
      <c r="E679"/>
      <c r="F679"/>
      <c r="G679"/>
    </row>
    <row r="680" spans="2:7" ht="12.75">
      <c r="B680"/>
      <c r="C680"/>
      <c r="D680"/>
      <c r="E680"/>
      <c r="F680"/>
      <c r="G680"/>
    </row>
    <row r="681" spans="2:7" ht="12.75">
      <c r="B681"/>
      <c r="C681"/>
      <c r="D681"/>
      <c r="E681"/>
      <c r="F681"/>
      <c r="G681"/>
    </row>
    <row r="682" spans="2:7" ht="12.75">
      <c r="B682"/>
      <c r="C682"/>
      <c r="D682"/>
      <c r="E682"/>
      <c r="F682"/>
      <c r="G682"/>
    </row>
    <row r="683" spans="2:7" ht="12.75">
      <c r="B683"/>
      <c r="C683"/>
      <c r="D683"/>
      <c r="E683"/>
      <c r="F683"/>
      <c r="G683"/>
    </row>
    <row r="684" spans="2:7" ht="12.75">
      <c r="B684"/>
      <c r="C684"/>
      <c r="D684"/>
      <c r="E684"/>
      <c r="F684"/>
      <c r="G684"/>
    </row>
    <row r="685" spans="2:7" ht="12.75">
      <c r="B685"/>
      <c r="C685"/>
      <c r="D685"/>
      <c r="E685"/>
      <c r="F685"/>
      <c r="G685"/>
    </row>
    <row r="686" spans="2:7" ht="12.75">
      <c r="B686"/>
      <c r="C686"/>
      <c r="D686"/>
      <c r="E686"/>
      <c r="F686"/>
      <c r="G686"/>
    </row>
    <row r="687" spans="2:7" ht="12.75">
      <c r="B687"/>
      <c r="C687"/>
      <c r="D687"/>
      <c r="E687"/>
      <c r="F687"/>
      <c r="G687"/>
    </row>
    <row r="688" spans="2:7" ht="12.75">
      <c r="B688"/>
      <c r="C688"/>
      <c r="D688"/>
      <c r="E688"/>
      <c r="F688"/>
      <c r="G688"/>
    </row>
    <row r="689" spans="2:7" ht="12.75">
      <c r="B689"/>
      <c r="C689"/>
      <c r="D689"/>
      <c r="E689"/>
      <c r="F689"/>
      <c r="G689"/>
    </row>
    <row r="690" spans="2:7" ht="12.75">
      <c r="B690"/>
      <c r="C690"/>
      <c r="D690"/>
      <c r="E690"/>
      <c r="F690"/>
      <c r="G690"/>
    </row>
    <row r="691" spans="2:7" ht="12.75">
      <c r="B691"/>
      <c r="C691"/>
      <c r="D691"/>
      <c r="E691"/>
      <c r="F691"/>
      <c r="G691"/>
    </row>
    <row r="692" spans="2:7" ht="12.75">
      <c r="B692"/>
      <c r="C692"/>
      <c r="D692"/>
      <c r="E692"/>
      <c r="F692"/>
      <c r="G692"/>
    </row>
    <row r="693" spans="2:7" ht="12.75">
      <c r="B693"/>
      <c r="C693"/>
      <c r="D693"/>
      <c r="E693"/>
      <c r="F693"/>
      <c r="G693"/>
    </row>
    <row r="694" spans="2:7" ht="12.75">
      <c r="B694"/>
      <c r="C694"/>
      <c r="D694"/>
      <c r="E694"/>
      <c r="F694"/>
      <c r="G694"/>
    </row>
    <row r="695" spans="2:7" ht="12.75">
      <c r="B695"/>
      <c r="C695"/>
      <c r="D695"/>
      <c r="E695"/>
      <c r="F695"/>
      <c r="G695"/>
    </row>
    <row r="696" spans="2:7" ht="12.75">
      <c r="B696"/>
      <c r="C696"/>
      <c r="D696"/>
      <c r="E696"/>
      <c r="F696"/>
      <c r="G696"/>
    </row>
    <row r="697" spans="2:7" ht="12.75">
      <c r="B697"/>
      <c r="C697"/>
      <c r="D697"/>
      <c r="E697"/>
      <c r="F697"/>
      <c r="G697"/>
    </row>
    <row r="698" spans="2:7" ht="12.75">
      <c r="B698"/>
      <c r="C698"/>
      <c r="D698"/>
      <c r="E698"/>
      <c r="F698"/>
      <c r="G698"/>
    </row>
    <row r="699" spans="2:7" ht="12.75">
      <c r="B699"/>
      <c r="C699"/>
      <c r="D699"/>
      <c r="E699"/>
      <c r="F699"/>
      <c r="G699"/>
    </row>
    <row r="700" spans="2:7" ht="12.75">
      <c r="B700"/>
      <c r="C700"/>
      <c r="D700"/>
      <c r="E700"/>
      <c r="F700"/>
      <c r="G700"/>
    </row>
    <row r="701" spans="2:7" ht="12.75">
      <c r="B701"/>
      <c r="C701"/>
      <c r="D701"/>
      <c r="E701"/>
      <c r="F701"/>
      <c r="G701"/>
    </row>
    <row r="702" spans="2:7" ht="12.75">
      <c r="B702"/>
      <c r="C702"/>
      <c r="D702"/>
      <c r="E702"/>
      <c r="F702"/>
      <c r="G702"/>
    </row>
    <row r="703" spans="2:7" ht="12.75">
      <c r="B703"/>
      <c r="C703"/>
      <c r="D703"/>
      <c r="E703"/>
      <c r="F703"/>
      <c r="G703"/>
    </row>
    <row r="704" spans="2:7" ht="12.75">
      <c r="B704"/>
      <c r="C704"/>
      <c r="D704"/>
      <c r="E704"/>
      <c r="F704"/>
      <c r="G704"/>
    </row>
    <row r="705" spans="2:7" ht="12.75">
      <c r="B705"/>
      <c r="C705"/>
      <c r="D705"/>
      <c r="E705"/>
      <c r="F705"/>
      <c r="G705"/>
    </row>
    <row r="706" spans="2:7" ht="12.75">
      <c r="B706"/>
      <c r="C706"/>
      <c r="D706"/>
      <c r="E706"/>
      <c r="F706"/>
      <c r="G706"/>
    </row>
    <row r="707" spans="2:7" ht="12.75">
      <c r="B707"/>
      <c r="C707"/>
      <c r="D707"/>
      <c r="E707"/>
      <c r="F707"/>
      <c r="G707"/>
    </row>
    <row r="708" spans="2:7" ht="12.75">
      <c r="B708"/>
      <c r="C708"/>
      <c r="D708"/>
      <c r="E708"/>
      <c r="F708"/>
      <c r="G708"/>
    </row>
    <row r="709" spans="2:7" ht="12.75">
      <c r="B709"/>
      <c r="C709"/>
      <c r="D709"/>
      <c r="E709"/>
      <c r="F709"/>
      <c r="G709"/>
    </row>
    <row r="710" spans="2:7" ht="12.75">
      <c r="B710"/>
      <c r="C710"/>
      <c r="D710"/>
      <c r="E710"/>
      <c r="F710"/>
      <c r="G710"/>
    </row>
    <row r="711" spans="2:7" ht="12.75">
      <c r="B711"/>
      <c r="C711"/>
      <c r="D711"/>
      <c r="E711"/>
      <c r="F711"/>
      <c r="G711"/>
    </row>
    <row r="712" spans="2:7" ht="12.75">
      <c r="B712"/>
      <c r="C712"/>
      <c r="D712"/>
      <c r="E712"/>
      <c r="F712"/>
      <c r="G712"/>
    </row>
    <row r="713" spans="2:7" ht="12.75">
      <c r="B713"/>
      <c r="C713"/>
      <c r="D713"/>
      <c r="E713"/>
      <c r="F713"/>
      <c r="G713"/>
    </row>
    <row r="714" spans="2:7" ht="12.75">
      <c r="B714"/>
      <c r="C714"/>
      <c r="D714"/>
      <c r="E714"/>
      <c r="F714"/>
      <c r="G714"/>
    </row>
    <row r="715" spans="2:7" ht="12.75">
      <c r="B715"/>
      <c r="C715"/>
      <c r="D715"/>
      <c r="E715"/>
      <c r="F715"/>
      <c r="G715"/>
    </row>
    <row r="716" spans="2:7" ht="12.75">
      <c r="B716"/>
      <c r="C716"/>
      <c r="D716"/>
      <c r="E716"/>
      <c r="F716"/>
      <c r="G716"/>
    </row>
    <row r="717" spans="2:7" ht="12.75">
      <c r="B717"/>
      <c r="C717"/>
      <c r="D717"/>
      <c r="E717"/>
      <c r="F717"/>
      <c r="G717"/>
    </row>
    <row r="718" spans="2:7" ht="12.75">
      <c r="B718"/>
      <c r="C718"/>
      <c r="D718"/>
      <c r="E718"/>
      <c r="F718"/>
      <c r="G718"/>
    </row>
    <row r="719" spans="2:7" ht="12.75">
      <c r="B719"/>
      <c r="C719"/>
      <c r="D719"/>
      <c r="E719"/>
      <c r="F719"/>
      <c r="G719"/>
    </row>
    <row r="720" spans="2:7" ht="12.75">
      <c r="B720"/>
      <c r="C720"/>
      <c r="D720"/>
      <c r="E720"/>
      <c r="F720"/>
      <c r="G720"/>
    </row>
    <row r="721" spans="2:7" ht="12.75">
      <c r="B721"/>
      <c r="C721"/>
      <c r="D721"/>
      <c r="E721"/>
      <c r="F721"/>
      <c r="G721"/>
    </row>
    <row r="722" spans="2:7" ht="12.75">
      <c r="B722"/>
      <c r="C722"/>
      <c r="D722"/>
      <c r="E722"/>
      <c r="F722"/>
      <c r="G722"/>
    </row>
    <row r="723" spans="2:7" ht="12.75">
      <c r="B723"/>
      <c r="C723"/>
      <c r="D723"/>
      <c r="E723"/>
      <c r="F723"/>
      <c r="G723"/>
    </row>
    <row r="724" spans="2:7" ht="12.75">
      <c r="B724"/>
      <c r="C724"/>
      <c r="D724"/>
      <c r="E724"/>
      <c r="F724"/>
      <c r="G724"/>
    </row>
    <row r="725" spans="2:7" ht="12.75">
      <c r="B725"/>
      <c r="C725"/>
      <c r="D725"/>
      <c r="E725"/>
      <c r="F725"/>
      <c r="G725"/>
    </row>
    <row r="726" spans="2:7" ht="12.75">
      <c r="B726"/>
      <c r="C726"/>
      <c r="D726"/>
      <c r="E726"/>
      <c r="F726"/>
      <c r="G726"/>
    </row>
    <row r="727" spans="2:7" ht="12.75">
      <c r="B727"/>
      <c r="C727"/>
      <c r="D727"/>
      <c r="E727"/>
      <c r="F727"/>
      <c r="G727"/>
    </row>
    <row r="728" spans="2:7" ht="12.75">
      <c r="B728"/>
      <c r="C728"/>
      <c r="D728"/>
      <c r="E728"/>
      <c r="F728"/>
      <c r="G728"/>
    </row>
    <row r="729" spans="2:7" ht="12.75">
      <c r="B729"/>
      <c r="C729"/>
      <c r="D729"/>
      <c r="E729"/>
      <c r="F729"/>
      <c r="G729"/>
    </row>
    <row r="730" spans="2:7" ht="12.75">
      <c r="B730"/>
      <c r="C730"/>
      <c r="D730"/>
      <c r="E730"/>
      <c r="F730"/>
      <c r="G730"/>
    </row>
    <row r="731" spans="2:7" ht="12.75">
      <c r="B731"/>
      <c r="C731"/>
      <c r="D731"/>
      <c r="E731"/>
      <c r="F731"/>
      <c r="G731"/>
    </row>
    <row r="732" spans="2:7" ht="12.75">
      <c r="B732"/>
      <c r="C732"/>
      <c r="D732"/>
      <c r="E732"/>
      <c r="F732"/>
      <c r="G732"/>
    </row>
    <row r="733" spans="2:7" ht="12.75">
      <c r="B733"/>
      <c r="C733"/>
      <c r="D733"/>
      <c r="E733"/>
      <c r="F733"/>
      <c r="G733"/>
    </row>
    <row r="734" spans="2:7" ht="12.75">
      <c r="B734"/>
      <c r="C734"/>
      <c r="D734"/>
      <c r="E734"/>
      <c r="F734"/>
      <c r="G734"/>
    </row>
    <row r="735" spans="2:7" ht="12.75">
      <c r="B735"/>
      <c r="C735"/>
      <c r="D735"/>
      <c r="E735"/>
      <c r="F735"/>
      <c r="G735"/>
    </row>
    <row r="736" spans="2:7" ht="12.75">
      <c r="B736"/>
      <c r="C736"/>
      <c r="D736"/>
      <c r="E736"/>
      <c r="F736"/>
      <c r="G736"/>
    </row>
    <row r="737" spans="2:7" ht="12.75">
      <c r="B737"/>
      <c r="C737"/>
      <c r="D737"/>
      <c r="E737"/>
      <c r="F737"/>
      <c r="G737"/>
    </row>
    <row r="738" spans="2:7" ht="12.75">
      <c r="B738"/>
      <c r="C738"/>
      <c r="D738"/>
      <c r="E738"/>
      <c r="F738"/>
      <c r="G738"/>
    </row>
    <row r="739" spans="2:7" ht="12.75">
      <c r="B739"/>
      <c r="C739"/>
      <c r="D739"/>
      <c r="E739"/>
      <c r="F739"/>
      <c r="G739"/>
    </row>
    <row r="740" spans="2:7" ht="12.75">
      <c r="B740"/>
      <c r="C740"/>
      <c r="D740"/>
      <c r="E740"/>
      <c r="F740"/>
      <c r="G740"/>
    </row>
    <row r="741" spans="2:7" ht="12.75">
      <c r="B741"/>
      <c r="C741"/>
      <c r="D741"/>
      <c r="E741"/>
      <c r="F741"/>
      <c r="G741"/>
    </row>
    <row r="742" spans="2:7" ht="12.75">
      <c r="B742"/>
      <c r="C742"/>
      <c r="D742"/>
      <c r="E742"/>
      <c r="F742"/>
      <c r="G742"/>
    </row>
    <row r="743" spans="2:7" ht="12.75">
      <c r="B743"/>
      <c r="C743"/>
      <c r="D743"/>
      <c r="E743"/>
      <c r="F743"/>
      <c r="G743"/>
    </row>
    <row r="744" spans="2:7" ht="12.75">
      <c r="B744"/>
      <c r="C744"/>
      <c r="D744"/>
      <c r="E744"/>
      <c r="F744"/>
      <c r="G744"/>
    </row>
    <row r="745" spans="2:7" ht="12.75">
      <c r="B745"/>
      <c r="C745"/>
      <c r="D745"/>
      <c r="E745"/>
      <c r="F745"/>
      <c r="G745"/>
    </row>
    <row r="746" spans="2:7" ht="12.75">
      <c r="B746"/>
      <c r="C746"/>
      <c r="D746"/>
      <c r="E746"/>
      <c r="F746"/>
      <c r="G746"/>
    </row>
    <row r="747" spans="2:7" ht="12.75">
      <c r="B747"/>
      <c r="C747"/>
      <c r="D747"/>
      <c r="E747"/>
      <c r="F747"/>
      <c r="G747"/>
    </row>
    <row r="748" spans="2:7" ht="12.75">
      <c r="B748"/>
      <c r="C748"/>
      <c r="D748"/>
      <c r="E748"/>
      <c r="F748"/>
      <c r="G748"/>
    </row>
    <row r="749" spans="2:7" ht="12.75">
      <c r="B749"/>
      <c r="C749"/>
      <c r="D749"/>
      <c r="E749"/>
      <c r="F749"/>
      <c r="G749"/>
    </row>
    <row r="750" spans="2:7" ht="12.75">
      <c r="B750"/>
      <c r="C750"/>
      <c r="D750"/>
      <c r="E750"/>
      <c r="F750"/>
      <c r="G750"/>
    </row>
    <row r="751" spans="2:7" ht="12.75">
      <c r="B751"/>
      <c r="C751"/>
      <c r="D751"/>
      <c r="E751"/>
      <c r="F751"/>
      <c r="G751"/>
    </row>
    <row r="752" spans="2:7" ht="12.75">
      <c r="B752"/>
      <c r="C752"/>
      <c r="D752"/>
      <c r="E752"/>
      <c r="F752"/>
      <c r="G752"/>
    </row>
    <row r="753" spans="2:7" ht="12.75">
      <c r="B753"/>
      <c r="C753"/>
      <c r="D753"/>
      <c r="E753"/>
      <c r="F753"/>
      <c r="G753"/>
    </row>
    <row r="754" spans="2:7" ht="12.75">
      <c r="B754"/>
      <c r="C754"/>
      <c r="D754"/>
      <c r="E754"/>
      <c r="F754"/>
      <c r="G754"/>
    </row>
    <row r="755" spans="2:7" ht="12.75">
      <c r="B755"/>
      <c r="C755"/>
      <c r="D755"/>
      <c r="E755"/>
      <c r="F755"/>
      <c r="G755"/>
    </row>
    <row r="756" spans="2:7" ht="12.75">
      <c r="B756"/>
      <c r="C756"/>
      <c r="D756"/>
      <c r="E756"/>
      <c r="F756"/>
      <c r="G756"/>
    </row>
    <row r="757" spans="2:7" ht="12.75">
      <c r="B757"/>
      <c r="C757"/>
      <c r="D757"/>
      <c r="E757"/>
      <c r="F757"/>
      <c r="G757"/>
    </row>
    <row r="758" spans="2:7" ht="12.75">
      <c r="B758"/>
      <c r="C758"/>
      <c r="D758"/>
      <c r="E758"/>
      <c r="F758"/>
      <c r="G758"/>
    </row>
    <row r="759" spans="2:7" ht="12.75">
      <c r="B759"/>
      <c r="C759"/>
      <c r="D759"/>
      <c r="E759"/>
      <c r="F759"/>
      <c r="G759"/>
    </row>
    <row r="760" spans="2:7" ht="12.75">
      <c r="B760"/>
      <c r="C760"/>
      <c r="D760"/>
      <c r="E760"/>
      <c r="F760"/>
      <c r="G760"/>
    </row>
    <row r="761" spans="2:7" ht="12.75">
      <c r="B761"/>
      <c r="C761"/>
      <c r="D761"/>
      <c r="E761"/>
      <c r="F761"/>
      <c r="G761"/>
    </row>
    <row r="762" spans="2:7" ht="12.75">
      <c r="B762"/>
      <c r="C762"/>
      <c r="D762"/>
      <c r="E762"/>
      <c r="F762"/>
      <c r="G762"/>
    </row>
    <row r="763" spans="2:7" ht="12.75">
      <c r="B763"/>
      <c r="C763"/>
      <c r="D763"/>
      <c r="E763"/>
      <c r="F763"/>
      <c r="G763"/>
    </row>
    <row r="764" spans="2:7" ht="12.75">
      <c r="B764"/>
      <c r="C764"/>
      <c r="D764"/>
      <c r="E764"/>
      <c r="F764"/>
      <c r="G764"/>
    </row>
    <row r="765" spans="2:7" ht="12.75">
      <c r="B765"/>
      <c r="C765"/>
      <c r="D765"/>
      <c r="E765"/>
      <c r="F765"/>
      <c r="G765"/>
    </row>
    <row r="766" spans="2:7" ht="12.75">
      <c r="B766"/>
      <c r="C766"/>
      <c r="D766"/>
      <c r="E766"/>
      <c r="F766"/>
      <c r="G766"/>
    </row>
    <row r="767" spans="2:7" ht="12.75">
      <c r="B767"/>
      <c r="C767"/>
      <c r="D767"/>
      <c r="E767"/>
      <c r="F767"/>
      <c r="G767"/>
    </row>
    <row r="768" spans="2:7" ht="12.75">
      <c r="B768"/>
      <c r="C768"/>
      <c r="D768"/>
      <c r="E768"/>
      <c r="F768"/>
      <c r="G768"/>
    </row>
    <row r="769" spans="2:7" ht="12.75">
      <c r="B769"/>
      <c r="C769"/>
      <c r="D769"/>
      <c r="E769"/>
      <c r="F769"/>
      <c r="G769"/>
    </row>
    <row r="770" spans="2:7" ht="12.75">
      <c r="B770"/>
      <c r="C770"/>
      <c r="D770"/>
      <c r="E770"/>
      <c r="F770"/>
      <c r="G770"/>
    </row>
    <row r="771" spans="2:7" ht="12.75">
      <c r="B771"/>
      <c r="C771"/>
      <c r="D771"/>
      <c r="E771"/>
      <c r="F771"/>
      <c r="G771"/>
    </row>
    <row r="772" spans="2:7" ht="12.75">
      <c r="B772"/>
      <c r="C772"/>
      <c r="D772"/>
      <c r="E772"/>
      <c r="F772"/>
      <c r="G772"/>
    </row>
    <row r="773" spans="2:7" ht="12.75">
      <c r="B773"/>
      <c r="C773"/>
      <c r="D773"/>
      <c r="E773"/>
      <c r="F773"/>
      <c r="G773"/>
    </row>
    <row r="774" spans="2:7" ht="12.75">
      <c r="B774"/>
      <c r="C774"/>
      <c r="D774"/>
      <c r="E774"/>
      <c r="F774"/>
      <c r="G774"/>
    </row>
    <row r="775" spans="2:7" ht="12.75">
      <c r="B775"/>
      <c r="C775"/>
      <c r="D775"/>
      <c r="E775"/>
      <c r="F775"/>
      <c r="G775"/>
    </row>
    <row r="776" spans="2:7" ht="12.75">
      <c r="B776"/>
      <c r="C776"/>
      <c r="D776"/>
      <c r="E776"/>
      <c r="F776"/>
      <c r="G776"/>
    </row>
    <row r="777" spans="2:7" ht="12.75">
      <c r="B777"/>
      <c r="C777"/>
      <c r="D777"/>
      <c r="E777"/>
      <c r="F777"/>
      <c r="G777"/>
    </row>
    <row r="778" spans="2:7" ht="12.75">
      <c r="B778"/>
      <c r="C778"/>
      <c r="D778"/>
      <c r="E778"/>
      <c r="F778"/>
      <c r="G778"/>
    </row>
    <row r="779" spans="2:7" ht="12.75">
      <c r="B779"/>
      <c r="C779"/>
      <c r="D779"/>
      <c r="E779"/>
      <c r="F779"/>
      <c r="G779"/>
    </row>
    <row r="780" spans="2:7" ht="12.75">
      <c r="B780"/>
      <c r="C780"/>
      <c r="D780"/>
      <c r="E780"/>
      <c r="F780"/>
      <c r="G780"/>
    </row>
    <row r="781" spans="2:7" ht="12.75">
      <c r="B781"/>
      <c r="C781"/>
      <c r="D781"/>
      <c r="E781"/>
      <c r="F781"/>
      <c r="G781"/>
    </row>
    <row r="782" spans="2:7" ht="12.75">
      <c r="B782"/>
      <c r="C782"/>
      <c r="D782"/>
      <c r="E782"/>
      <c r="F782"/>
      <c r="G782"/>
    </row>
    <row r="783" spans="2:7" ht="12.75">
      <c r="B783"/>
      <c r="C783"/>
      <c r="D783"/>
      <c r="E783"/>
      <c r="F783"/>
      <c r="G783"/>
    </row>
    <row r="784" spans="2:7" ht="12.75">
      <c r="B784"/>
      <c r="C784"/>
      <c r="D784"/>
      <c r="E784"/>
      <c r="F784"/>
      <c r="G784"/>
    </row>
    <row r="785" spans="2:7" ht="12.75">
      <c r="B785"/>
      <c r="C785"/>
      <c r="D785"/>
      <c r="E785"/>
      <c r="F785"/>
      <c r="G785"/>
    </row>
    <row r="786" spans="2:7" ht="12.75">
      <c r="B786"/>
      <c r="C786"/>
      <c r="D786"/>
      <c r="E786"/>
      <c r="F786"/>
      <c r="G786"/>
    </row>
    <row r="787" spans="2:7" ht="12.75">
      <c r="B787"/>
      <c r="C787"/>
      <c r="D787"/>
      <c r="E787"/>
      <c r="F787"/>
      <c r="G787"/>
    </row>
    <row r="788" spans="2:7" ht="12.75">
      <c r="B788"/>
      <c r="C788"/>
      <c r="D788"/>
      <c r="E788"/>
      <c r="F788"/>
      <c r="G788"/>
    </row>
    <row r="789" spans="2:7" ht="12.75">
      <c r="B789"/>
      <c r="C789"/>
      <c r="D789"/>
      <c r="E789"/>
      <c r="F789"/>
      <c r="G789"/>
    </row>
    <row r="790" spans="2:7" ht="12.75">
      <c r="B790"/>
      <c r="C790"/>
      <c r="D790"/>
      <c r="E790"/>
      <c r="F790"/>
      <c r="G790"/>
    </row>
    <row r="791" spans="2:7" ht="12.75">
      <c r="B791"/>
      <c r="C791"/>
      <c r="D791"/>
      <c r="E791"/>
      <c r="F791"/>
      <c r="G791"/>
    </row>
    <row r="792" spans="2:7" ht="12.75">
      <c r="B792"/>
      <c r="C792"/>
      <c r="D792"/>
      <c r="E792"/>
      <c r="F792"/>
      <c r="G792"/>
    </row>
    <row r="793" spans="2:7" ht="12.75">
      <c r="B793"/>
      <c r="C793"/>
      <c r="D793"/>
      <c r="E793"/>
      <c r="F793"/>
      <c r="G793"/>
    </row>
    <row r="794" spans="2:7" ht="12.75">
      <c r="B794"/>
      <c r="C794"/>
      <c r="D794"/>
      <c r="E794"/>
      <c r="F794"/>
      <c r="G794"/>
    </row>
    <row r="795" spans="2:7" ht="12.75">
      <c r="B795"/>
      <c r="C795"/>
      <c r="D795"/>
      <c r="E795"/>
      <c r="F795"/>
      <c r="G795"/>
    </row>
    <row r="796" spans="2:7" ht="12.75">
      <c r="B796"/>
      <c r="C796"/>
      <c r="D796"/>
      <c r="E796"/>
      <c r="F796"/>
      <c r="G796"/>
    </row>
    <row r="797" spans="2:7" ht="12.75">
      <c r="B797"/>
      <c r="C797"/>
      <c r="D797"/>
      <c r="E797"/>
      <c r="F797"/>
      <c r="G797"/>
    </row>
    <row r="798" spans="2:7" ht="12.75">
      <c r="B798"/>
      <c r="C798"/>
      <c r="D798"/>
      <c r="E798"/>
      <c r="F798"/>
      <c r="G798"/>
    </row>
    <row r="799" spans="2:7" ht="12.75">
      <c r="B799"/>
      <c r="C799"/>
      <c r="D799"/>
      <c r="E799"/>
      <c r="F799"/>
      <c r="G799"/>
    </row>
    <row r="800" spans="2:7" ht="12.75">
      <c r="B800"/>
      <c r="C800"/>
      <c r="D800"/>
      <c r="E800"/>
      <c r="F800"/>
      <c r="G800"/>
    </row>
    <row r="801" spans="2:7" ht="12.75">
      <c r="B801"/>
      <c r="C801"/>
      <c r="D801"/>
      <c r="E801"/>
      <c r="F801"/>
      <c r="G801"/>
    </row>
    <row r="802" spans="2:7" ht="12.75">
      <c r="B802"/>
      <c r="C802"/>
      <c r="D802"/>
      <c r="E802"/>
      <c r="F802"/>
      <c r="G802"/>
    </row>
    <row r="803" spans="2:7" ht="12.75">
      <c r="B803"/>
      <c r="C803"/>
      <c r="D803"/>
      <c r="E803"/>
      <c r="F803"/>
      <c r="G803"/>
    </row>
    <row r="804" spans="2:7" ht="12.75">
      <c r="B804"/>
      <c r="C804"/>
      <c r="D804"/>
      <c r="E804"/>
      <c r="F804"/>
      <c r="G804"/>
    </row>
    <row r="805" spans="2:7" ht="12.75">
      <c r="B805"/>
      <c r="C805"/>
      <c r="D805"/>
      <c r="E805"/>
      <c r="F805"/>
      <c r="G805"/>
    </row>
    <row r="806" spans="2:7" ht="12.75">
      <c r="B806"/>
      <c r="C806"/>
      <c r="D806"/>
      <c r="E806"/>
      <c r="F806"/>
      <c r="G806"/>
    </row>
    <row r="807" spans="2:7" ht="12.75">
      <c r="B807"/>
      <c r="C807"/>
      <c r="D807"/>
      <c r="E807"/>
      <c r="F807"/>
      <c r="G807"/>
    </row>
    <row r="808" spans="2:7" ht="12.75">
      <c r="B808"/>
      <c r="C808"/>
      <c r="D808"/>
      <c r="E808"/>
      <c r="F808"/>
      <c r="G808"/>
    </row>
    <row r="809" spans="2:7" ht="12.75">
      <c r="B809"/>
      <c r="C809"/>
      <c r="D809"/>
      <c r="E809"/>
      <c r="F809"/>
      <c r="G809"/>
    </row>
    <row r="810" spans="2:7" ht="12.75">
      <c r="B810"/>
      <c r="C810"/>
      <c r="D810"/>
      <c r="E810"/>
      <c r="F810"/>
      <c r="G810"/>
    </row>
    <row r="811" spans="2:7" ht="12.75">
      <c r="B811"/>
      <c r="C811"/>
      <c r="D811"/>
      <c r="E811"/>
      <c r="F811"/>
      <c r="G811"/>
    </row>
    <row r="812" spans="2:7" ht="12.75">
      <c r="B812"/>
      <c r="C812"/>
      <c r="D812"/>
      <c r="E812"/>
      <c r="F812"/>
      <c r="G812"/>
    </row>
    <row r="813" spans="2:7" ht="12.75">
      <c r="B813"/>
      <c r="C813"/>
      <c r="D813"/>
      <c r="E813"/>
      <c r="F813"/>
      <c r="G813"/>
    </row>
    <row r="814" spans="2:7" ht="12.75">
      <c r="B814"/>
      <c r="C814"/>
      <c r="D814"/>
      <c r="E814"/>
      <c r="F814"/>
      <c r="G814"/>
    </row>
    <row r="815" spans="2:7" ht="12.75">
      <c r="B815"/>
      <c r="C815"/>
      <c r="D815"/>
      <c r="E815"/>
      <c r="F815"/>
      <c r="G815"/>
    </row>
    <row r="816" spans="2:7" ht="12.75">
      <c r="B816"/>
      <c r="C816"/>
      <c r="D816"/>
      <c r="E816"/>
      <c r="F816"/>
      <c r="G816"/>
    </row>
    <row r="817" spans="2:7" ht="12.75">
      <c r="B817"/>
      <c r="C817"/>
      <c r="D817"/>
      <c r="E817"/>
      <c r="F817"/>
      <c r="G817"/>
    </row>
    <row r="818" spans="2:7" ht="12.75">
      <c r="B818"/>
      <c r="C818"/>
      <c r="D818"/>
      <c r="E818"/>
      <c r="F818"/>
      <c r="G818"/>
    </row>
    <row r="819" spans="2:7" ht="12.75">
      <c r="B819"/>
      <c r="C819"/>
      <c r="D819"/>
      <c r="E819"/>
      <c r="F819"/>
      <c r="G819"/>
    </row>
    <row r="820" spans="2:7" ht="12.75">
      <c r="B820"/>
      <c r="C820"/>
      <c r="D820"/>
      <c r="E820"/>
      <c r="F820"/>
      <c r="G820"/>
    </row>
    <row r="821" spans="2:7" ht="12.75">
      <c r="B821"/>
      <c r="C821"/>
      <c r="D821"/>
      <c r="E821"/>
      <c r="F821"/>
      <c r="G821"/>
    </row>
    <row r="822" spans="2:7" ht="12.75">
      <c r="B822"/>
      <c r="C822"/>
      <c r="D822"/>
      <c r="E822"/>
      <c r="F822"/>
      <c r="G822"/>
    </row>
    <row r="823" spans="2:7" ht="12.75">
      <c r="B823"/>
      <c r="C823"/>
      <c r="D823"/>
      <c r="E823"/>
      <c r="F823"/>
      <c r="G823"/>
    </row>
    <row r="824" spans="2:7" ht="12.75">
      <c r="B824"/>
      <c r="C824"/>
      <c r="D824"/>
      <c r="E824"/>
      <c r="F824"/>
      <c r="G824"/>
    </row>
    <row r="825" spans="2:7" ht="12.75">
      <c r="B825"/>
      <c r="C825"/>
      <c r="D825"/>
      <c r="E825"/>
      <c r="F825"/>
      <c r="G825"/>
    </row>
    <row r="826" spans="2:7" ht="12.75">
      <c r="B826"/>
      <c r="C826"/>
      <c r="D826"/>
      <c r="E826"/>
      <c r="F826"/>
      <c r="G826"/>
    </row>
    <row r="827" spans="2:7" ht="12.75">
      <c r="B827"/>
      <c r="C827"/>
      <c r="D827"/>
      <c r="E827"/>
      <c r="F827"/>
      <c r="G827"/>
    </row>
    <row r="828" spans="2:7" ht="12.75">
      <c r="B828"/>
      <c r="C828"/>
      <c r="D828"/>
      <c r="E828"/>
      <c r="F828"/>
      <c r="G828"/>
    </row>
    <row r="829" spans="2:7" ht="12.75">
      <c r="B829"/>
      <c r="C829"/>
      <c r="D829"/>
      <c r="E829"/>
      <c r="F829"/>
      <c r="G829"/>
    </row>
    <row r="830" spans="2:7" ht="12.75">
      <c r="B830"/>
      <c r="C830"/>
      <c r="D830"/>
      <c r="E830"/>
      <c r="F830"/>
      <c r="G830"/>
    </row>
    <row r="831" spans="2:7" ht="12.75">
      <c r="B831"/>
      <c r="C831"/>
      <c r="D831"/>
      <c r="E831"/>
      <c r="F831"/>
      <c r="G831"/>
    </row>
    <row r="832" spans="2:7" ht="12.75">
      <c r="B832"/>
      <c r="C832"/>
      <c r="D832"/>
      <c r="E832"/>
      <c r="F832"/>
      <c r="G832"/>
    </row>
    <row r="833" spans="2:7" ht="12.75">
      <c r="B833"/>
      <c r="C833"/>
      <c r="D833"/>
      <c r="E833"/>
      <c r="F833"/>
      <c r="G833"/>
    </row>
    <row r="834" spans="2:7" ht="12.75">
      <c r="B834"/>
      <c r="C834"/>
      <c r="D834"/>
      <c r="E834"/>
      <c r="F834"/>
      <c r="G834"/>
    </row>
    <row r="835" spans="2:7" ht="12.75">
      <c r="B835"/>
      <c r="C835"/>
      <c r="D835"/>
      <c r="E835"/>
      <c r="F835"/>
      <c r="G835"/>
    </row>
    <row r="836" spans="2:7" ht="12.75">
      <c r="B836"/>
      <c r="C836"/>
      <c r="D836"/>
      <c r="E836"/>
      <c r="F836"/>
      <c r="G836"/>
    </row>
    <row r="837" spans="2:7" ht="12.75">
      <c r="B837"/>
      <c r="C837"/>
      <c r="D837"/>
      <c r="E837"/>
      <c r="F837"/>
      <c r="G837"/>
    </row>
    <row r="838" spans="2:7" ht="12.75">
      <c r="B838"/>
      <c r="C838"/>
      <c r="D838"/>
      <c r="E838"/>
      <c r="F838"/>
      <c r="G838"/>
    </row>
    <row r="839" spans="2:7" ht="12.75">
      <c r="B839"/>
      <c r="C839"/>
      <c r="D839"/>
      <c r="E839"/>
      <c r="F839"/>
      <c r="G839"/>
    </row>
    <row r="840" spans="2:7" ht="12.75">
      <c r="B840"/>
      <c r="C840"/>
      <c r="D840"/>
      <c r="E840"/>
      <c r="F840"/>
      <c r="G840"/>
    </row>
    <row r="841" spans="2:7" ht="12.75">
      <c r="B841"/>
      <c r="C841"/>
      <c r="D841"/>
      <c r="E841"/>
      <c r="F841"/>
      <c r="G841"/>
    </row>
    <row r="842" spans="2:7" ht="12.75">
      <c r="B842"/>
      <c r="C842"/>
      <c r="D842"/>
      <c r="E842"/>
      <c r="F842"/>
      <c r="G842"/>
    </row>
    <row r="843" spans="2:7" ht="12.75">
      <c r="B843"/>
      <c r="C843"/>
      <c r="D843"/>
      <c r="E843"/>
      <c r="F843"/>
      <c r="G843"/>
    </row>
    <row r="844" spans="2:7" ht="12.75">
      <c r="B844"/>
      <c r="C844"/>
      <c r="D844"/>
      <c r="E844"/>
      <c r="F844"/>
      <c r="G844"/>
    </row>
    <row r="845" spans="2:7" ht="12.75">
      <c r="B845"/>
      <c r="C845"/>
      <c r="D845"/>
      <c r="E845"/>
      <c r="F845"/>
      <c r="G845"/>
    </row>
    <row r="846" spans="2:7" ht="12.75">
      <c r="B846"/>
      <c r="C846"/>
      <c r="D846"/>
      <c r="E846"/>
      <c r="F846"/>
      <c r="G846"/>
    </row>
    <row r="847" spans="2:7" ht="12.75">
      <c r="B847"/>
      <c r="C847"/>
      <c r="D847"/>
      <c r="E847"/>
      <c r="F847"/>
      <c r="G847"/>
    </row>
    <row r="848" spans="2:7" ht="12.75">
      <c r="B848"/>
      <c r="C848"/>
      <c r="D848"/>
      <c r="E848"/>
      <c r="F848"/>
      <c r="G848"/>
    </row>
    <row r="849" spans="2:7" ht="12.75">
      <c r="B849"/>
      <c r="C849"/>
      <c r="D849"/>
      <c r="E849"/>
      <c r="F849"/>
      <c r="G849"/>
    </row>
    <row r="850" spans="2:7" ht="12.75">
      <c r="B850"/>
      <c r="C850"/>
      <c r="D850"/>
      <c r="E850"/>
      <c r="F850"/>
      <c r="G850"/>
    </row>
    <row r="851" spans="2:7" ht="12.75">
      <c r="B851"/>
      <c r="C851"/>
      <c r="D851"/>
      <c r="E851"/>
      <c r="F851"/>
      <c r="G851"/>
    </row>
    <row r="852" spans="2:7" ht="12.75">
      <c r="B852"/>
      <c r="C852"/>
      <c r="D852"/>
      <c r="E852"/>
      <c r="F852"/>
      <c r="G852"/>
    </row>
    <row r="853" spans="2:7" ht="12.75">
      <c r="B853"/>
      <c r="C853"/>
      <c r="D853"/>
      <c r="E853"/>
      <c r="F853"/>
      <c r="G853"/>
    </row>
    <row r="854" spans="2:7" ht="12.75">
      <c r="B854"/>
      <c r="C854"/>
      <c r="D854"/>
      <c r="E854"/>
      <c r="F854"/>
      <c r="G854"/>
    </row>
    <row r="855" spans="2:7" ht="12.75">
      <c r="B855"/>
      <c r="C855"/>
      <c r="D855"/>
      <c r="E855"/>
      <c r="F855"/>
      <c r="G855"/>
    </row>
    <row r="856" spans="2:7" ht="12.75">
      <c r="B856"/>
      <c r="C856"/>
      <c r="D856"/>
      <c r="E856"/>
      <c r="F856"/>
      <c r="G856"/>
    </row>
    <row r="857" spans="2:7" ht="12.75">
      <c r="B857"/>
      <c r="C857"/>
      <c r="D857"/>
      <c r="E857"/>
      <c r="F857"/>
      <c r="G857"/>
    </row>
    <row r="858" spans="2:7" ht="12.75">
      <c r="B858"/>
      <c r="C858"/>
      <c r="D858"/>
      <c r="E858"/>
      <c r="F858"/>
      <c r="G858"/>
    </row>
    <row r="859" spans="2:7" ht="12.75">
      <c r="B859"/>
      <c r="C859"/>
      <c r="D859"/>
      <c r="E859"/>
      <c r="F859"/>
      <c r="G859"/>
    </row>
    <row r="860" spans="2:7" ht="12.75">
      <c r="B860"/>
      <c r="C860"/>
      <c r="D860"/>
      <c r="E860"/>
      <c r="F860"/>
      <c r="G860"/>
    </row>
    <row r="861" spans="2:7" ht="12.75">
      <c r="B861"/>
      <c r="C861"/>
      <c r="D861"/>
      <c r="E861"/>
      <c r="F861"/>
      <c r="G861"/>
    </row>
    <row r="862" spans="2:7" ht="12.75">
      <c r="B862"/>
      <c r="C862"/>
      <c r="D862"/>
      <c r="E862"/>
      <c r="F862"/>
      <c r="G862"/>
    </row>
    <row r="863" spans="2:7" ht="12.75">
      <c r="B863"/>
      <c r="C863"/>
      <c r="D863"/>
      <c r="E863"/>
      <c r="F863"/>
      <c r="G863"/>
    </row>
  </sheetData>
  <mergeCells count="11">
    <mergeCell ref="B278:E278"/>
    <mergeCell ref="B282:D282"/>
    <mergeCell ref="E282:E283"/>
    <mergeCell ref="B245:D245"/>
    <mergeCell ref="E245:E246"/>
    <mergeCell ref="F245:G245"/>
    <mergeCell ref="B76:G76"/>
    <mergeCell ref="B12:G12"/>
    <mergeCell ref="B15:G15"/>
    <mergeCell ref="B44:G44"/>
    <mergeCell ref="B46:G46"/>
  </mergeCells>
  <printOptions/>
  <pageMargins left="0.31496062992125984" right="0.03937007874015748" top="0.984251968503937" bottom="0.984251968503937" header="0.5118110236220472" footer="0.5118110236220472"/>
  <pageSetup orientation="portrait" paperSize="9" r:id="rId1"/>
  <headerFooter alignWithMargins="0">
    <oddFooter>&amp;CStrona &amp;P</oddFooter>
  </headerFooter>
  <rowBreaks count="1" manualBreakCount="1">
    <brk id="3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F3" sqref="F3"/>
    </sheetView>
  </sheetViews>
  <sheetFormatPr defaultColWidth="9.00390625" defaultRowHeight="12.75"/>
  <cols>
    <col min="1" max="1" width="21.00390625" style="0" customWidth="1"/>
    <col min="2" max="2" width="20.75390625" style="0" customWidth="1"/>
    <col min="3" max="3" width="11.875" style="0" customWidth="1"/>
    <col min="4" max="4" width="9.875" style="0" customWidth="1"/>
    <col min="5" max="5" width="11.875" style="0" customWidth="1"/>
    <col min="6" max="6" width="11.00390625" style="368" customWidth="1"/>
    <col min="7" max="7" width="10.875" style="0" customWidth="1"/>
    <col min="8" max="8" width="10.125" style="0" customWidth="1"/>
    <col min="9" max="9" width="11.25390625" style="0" customWidth="1"/>
    <col min="10" max="10" width="8.875" style="367" customWidth="1"/>
  </cols>
  <sheetData>
    <row r="1" spans="1:6" ht="12.75">
      <c r="A1" s="378" t="s">
        <v>209</v>
      </c>
      <c r="B1" s="378"/>
      <c r="C1" s="378"/>
      <c r="D1" s="378"/>
      <c r="E1" s="378"/>
      <c r="F1" s="379"/>
    </row>
    <row r="2" spans="1:6" ht="12.75">
      <c r="A2" s="378" t="s">
        <v>210</v>
      </c>
      <c r="B2" s="378"/>
      <c r="C2" s="378"/>
      <c r="D2" s="378"/>
      <c r="E2" s="378"/>
      <c r="F2" s="379"/>
    </row>
    <row r="3" spans="1:10" ht="12.75">
      <c r="A3" t="s">
        <v>304</v>
      </c>
      <c r="J3"/>
    </row>
    <row r="4" spans="1:10" ht="12.75">
      <c r="A4" s="378" t="s">
        <v>211</v>
      </c>
      <c r="B4" s="378"/>
      <c r="C4" s="378"/>
      <c r="D4" s="378"/>
      <c r="E4" s="378"/>
      <c r="F4" s="379"/>
      <c r="G4" s="378"/>
      <c r="H4" s="378"/>
      <c r="I4" s="378"/>
      <c r="J4" s="369"/>
    </row>
    <row r="5" spans="1:10" ht="13.5" thickBot="1">
      <c r="A5" s="378"/>
      <c r="B5" s="378"/>
      <c r="C5" s="378"/>
      <c r="D5" s="378"/>
      <c r="E5" s="378"/>
      <c r="F5" s="379"/>
      <c r="G5" s="378"/>
      <c r="H5" s="378"/>
      <c r="I5" s="378"/>
      <c r="J5" s="369"/>
    </row>
    <row r="6" spans="1:10" ht="37.5" thickBot="1">
      <c r="A6" s="380" t="s">
        <v>212</v>
      </c>
      <c r="B6" s="381" t="s">
        <v>213</v>
      </c>
      <c r="C6" s="382" t="s">
        <v>214</v>
      </c>
      <c r="D6" s="382" t="s">
        <v>215</v>
      </c>
      <c r="E6" s="383" t="s">
        <v>216</v>
      </c>
      <c r="F6" s="384" t="s">
        <v>217</v>
      </c>
      <c r="G6" s="382" t="s">
        <v>218</v>
      </c>
      <c r="H6" s="385" t="s">
        <v>219</v>
      </c>
      <c r="I6" s="386" t="s">
        <v>220</v>
      </c>
      <c r="J6" s="386" t="s">
        <v>221</v>
      </c>
    </row>
    <row r="7" spans="1:10" ht="13.5" thickBot="1">
      <c r="A7" s="387">
        <v>1</v>
      </c>
      <c r="B7" s="388">
        <v>2</v>
      </c>
      <c r="C7" s="388">
        <v>3</v>
      </c>
      <c r="D7" s="388">
        <v>4</v>
      </c>
      <c r="E7" s="389">
        <v>5</v>
      </c>
      <c r="F7" s="390">
        <v>6</v>
      </c>
      <c r="G7" s="388">
        <v>7</v>
      </c>
      <c r="H7" s="391">
        <v>8</v>
      </c>
      <c r="I7" s="392">
        <v>9</v>
      </c>
      <c r="J7" s="392">
        <v>10</v>
      </c>
    </row>
    <row r="8" spans="1:10" ht="13.5" thickBot="1">
      <c r="A8" s="393" t="s">
        <v>41</v>
      </c>
      <c r="B8" s="394"/>
      <c r="C8" s="394"/>
      <c r="D8" s="394"/>
      <c r="E8" s="395">
        <f>SUM(E9)</f>
        <v>3601000</v>
      </c>
      <c r="F8" s="396">
        <f>SUM(F9)</f>
        <v>693000</v>
      </c>
      <c r="G8" s="397">
        <v>683000</v>
      </c>
      <c r="H8" s="398">
        <v>683000</v>
      </c>
      <c r="I8" s="399">
        <v>683000</v>
      </c>
      <c r="J8" s="399">
        <v>683000</v>
      </c>
    </row>
    <row r="9" spans="1:10" ht="36.75">
      <c r="A9" s="451" t="s">
        <v>81</v>
      </c>
      <c r="B9" s="452" t="s">
        <v>222</v>
      </c>
      <c r="C9" s="452" t="s">
        <v>223</v>
      </c>
      <c r="D9" s="481" t="s">
        <v>224</v>
      </c>
      <c r="E9" s="482">
        <v>3601000</v>
      </c>
      <c r="F9" s="483">
        <f>SUM(F10:F11)</f>
        <v>693000</v>
      </c>
      <c r="G9" s="484">
        <v>683000</v>
      </c>
      <c r="H9" s="485">
        <v>683000</v>
      </c>
      <c r="I9" s="486">
        <v>683000</v>
      </c>
      <c r="J9" s="486">
        <v>683000</v>
      </c>
    </row>
    <row r="10" spans="1:10" ht="68.25">
      <c r="A10" s="224" t="s">
        <v>225</v>
      </c>
      <c r="B10" s="224"/>
      <c r="C10" s="224"/>
      <c r="D10" s="224"/>
      <c r="E10" s="419">
        <v>3601000</v>
      </c>
      <c r="F10" s="418">
        <v>683000</v>
      </c>
      <c r="G10" s="419">
        <v>683000</v>
      </c>
      <c r="H10" s="419">
        <v>683000</v>
      </c>
      <c r="I10" s="419">
        <v>683000</v>
      </c>
      <c r="J10" s="419">
        <v>683000</v>
      </c>
    </row>
    <row r="11" spans="1:10" ht="19.5">
      <c r="A11" s="224" t="s">
        <v>230</v>
      </c>
      <c r="B11" s="224"/>
      <c r="C11" s="224"/>
      <c r="D11" s="224"/>
      <c r="E11" s="419"/>
      <c r="F11" s="418">
        <v>10000</v>
      </c>
      <c r="G11" s="419">
        <v>0</v>
      </c>
      <c r="H11" s="419">
        <v>0</v>
      </c>
      <c r="I11" s="419">
        <v>0</v>
      </c>
      <c r="J11" s="419">
        <v>0</v>
      </c>
    </row>
    <row r="12" spans="1:10" ht="13.5" thickBot="1">
      <c r="A12" s="487" t="s">
        <v>58</v>
      </c>
      <c r="B12" s="488"/>
      <c r="C12" s="488"/>
      <c r="D12" s="488"/>
      <c r="E12" s="489">
        <f>SUM(E13,E17)</f>
        <v>9048000</v>
      </c>
      <c r="F12" s="490">
        <v>2958000</v>
      </c>
      <c r="G12" s="491">
        <v>2958000</v>
      </c>
      <c r="H12" s="492">
        <v>2858000</v>
      </c>
      <c r="I12" s="493">
        <v>0</v>
      </c>
      <c r="J12" s="493">
        <v>0</v>
      </c>
    </row>
    <row r="13" spans="1:10" ht="28.5" thickBot="1">
      <c r="A13" s="405" t="s">
        <v>226</v>
      </c>
      <c r="B13" s="406" t="s">
        <v>227</v>
      </c>
      <c r="C13" s="406" t="s">
        <v>228</v>
      </c>
      <c r="D13" s="406" t="s">
        <v>229</v>
      </c>
      <c r="E13" s="402">
        <f>SUM(E14:E16)</f>
        <v>8254000</v>
      </c>
      <c r="F13" s="403">
        <v>2705000</v>
      </c>
      <c r="G13" s="407">
        <v>2705000</v>
      </c>
      <c r="H13" s="408">
        <v>2605000</v>
      </c>
      <c r="I13" s="409">
        <v>0</v>
      </c>
      <c r="J13" s="409">
        <v>0</v>
      </c>
    </row>
    <row r="14" spans="1:10" ht="19.5">
      <c r="A14" s="404" t="s">
        <v>230</v>
      </c>
      <c r="B14" s="410"/>
      <c r="C14" s="410"/>
      <c r="D14" s="410"/>
      <c r="E14" s="411">
        <v>15000</v>
      </c>
      <c r="F14" s="412">
        <v>5000</v>
      </c>
      <c r="G14" s="413">
        <v>5000</v>
      </c>
      <c r="H14" s="414">
        <v>5000</v>
      </c>
      <c r="I14" s="415">
        <v>0</v>
      </c>
      <c r="J14" s="415">
        <v>0</v>
      </c>
    </row>
    <row r="15" spans="1:10" ht="19.5">
      <c r="A15" s="416" t="s">
        <v>230</v>
      </c>
      <c r="B15" s="224"/>
      <c r="C15" s="224"/>
      <c r="D15" s="224"/>
      <c r="E15" s="417">
        <v>6000000</v>
      </c>
      <c r="F15" s="418">
        <v>2000000</v>
      </c>
      <c r="G15" s="419">
        <v>2000000</v>
      </c>
      <c r="H15" s="420">
        <v>2000000</v>
      </c>
      <c r="I15" s="421">
        <v>0</v>
      </c>
      <c r="J15" s="421">
        <v>0</v>
      </c>
    </row>
    <row r="16" spans="1:10" ht="20.25" thickBot="1">
      <c r="A16" s="422" t="s">
        <v>230</v>
      </c>
      <c r="B16" s="423"/>
      <c r="C16" s="423"/>
      <c r="D16" s="423"/>
      <c r="E16" s="424">
        <v>2239000</v>
      </c>
      <c r="F16" s="425">
        <v>700000</v>
      </c>
      <c r="G16" s="426">
        <v>700000</v>
      </c>
      <c r="H16" s="427">
        <v>600000</v>
      </c>
      <c r="I16" s="428">
        <v>0</v>
      </c>
      <c r="J16" s="428">
        <v>0</v>
      </c>
    </row>
    <row r="17" spans="1:10" ht="19.5" thickBot="1">
      <c r="A17" s="400" t="s">
        <v>231</v>
      </c>
      <c r="B17" s="401" t="s">
        <v>227</v>
      </c>
      <c r="C17" s="401" t="s">
        <v>228</v>
      </c>
      <c r="D17" s="401" t="s">
        <v>229</v>
      </c>
      <c r="E17" s="429">
        <f>SUM(E18:E20)</f>
        <v>794000</v>
      </c>
      <c r="F17" s="403">
        <v>253000</v>
      </c>
      <c r="G17" s="430">
        <v>253000</v>
      </c>
      <c r="H17" s="431">
        <v>253000</v>
      </c>
      <c r="I17" s="432">
        <v>0</v>
      </c>
      <c r="J17" s="432">
        <v>0</v>
      </c>
    </row>
    <row r="18" spans="1:10" ht="19.5">
      <c r="A18" s="404" t="s">
        <v>230</v>
      </c>
      <c r="B18" s="410"/>
      <c r="C18" s="433"/>
      <c r="D18" s="433"/>
      <c r="E18" s="411">
        <v>9000</v>
      </c>
      <c r="F18" s="412">
        <v>3000</v>
      </c>
      <c r="G18" s="434">
        <v>3000</v>
      </c>
      <c r="H18" s="435">
        <v>3000</v>
      </c>
      <c r="I18" s="415">
        <v>0</v>
      </c>
      <c r="J18" s="415">
        <v>0</v>
      </c>
    </row>
    <row r="19" spans="1:10" ht="19.5">
      <c r="A19" s="416" t="s">
        <v>230</v>
      </c>
      <c r="B19" s="224"/>
      <c r="C19" s="223"/>
      <c r="D19" s="223"/>
      <c r="E19" s="417">
        <v>600000</v>
      </c>
      <c r="F19" s="418">
        <v>200000</v>
      </c>
      <c r="G19" s="436">
        <v>200000</v>
      </c>
      <c r="H19" s="437">
        <v>200000</v>
      </c>
      <c r="I19" s="421">
        <v>0</v>
      </c>
      <c r="J19" s="421">
        <v>0</v>
      </c>
    </row>
    <row r="20" spans="1:10" ht="20.25" thickBot="1">
      <c r="A20" s="438" t="s">
        <v>230</v>
      </c>
      <c r="B20" s="439"/>
      <c r="C20" s="440"/>
      <c r="D20" s="440"/>
      <c r="E20" s="441">
        <v>185000</v>
      </c>
      <c r="F20" s="442">
        <v>50000</v>
      </c>
      <c r="G20" s="443">
        <v>50000</v>
      </c>
      <c r="H20" s="444">
        <v>50000</v>
      </c>
      <c r="I20" s="445">
        <v>0</v>
      </c>
      <c r="J20" s="445">
        <v>0</v>
      </c>
    </row>
    <row r="21" ht="12.75">
      <c r="J21"/>
    </row>
    <row r="22" ht="13.5" thickBot="1">
      <c r="J22"/>
    </row>
    <row r="23" spans="1:10" ht="19.5" thickBot="1">
      <c r="A23" s="393" t="s">
        <v>232</v>
      </c>
      <c r="B23" s="446"/>
      <c r="C23" s="446"/>
      <c r="D23" s="446"/>
      <c r="E23" s="395">
        <f>SUM(E24)</f>
        <v>623000</v>
      </c>
      <c r="F23" s="447">
        <f>SUM(F24)</f>
        <v>0</v>
      </c>
      <c r="G23" s="448">
        <v>155000</v>
      </c>
      <c r="H23" s="449">
        <v>155000</v>
      </c>
      <c r="I23" s="448">
        <v>155000</v>
      </c>
      <c r="J23" s="450">
        <v>155000</v>
      </c>
    </row>
    <row r="24" spans="1:10" ht="45.75">
      <c r="A24" s="451" t="s">
        <v>233</v>
      </c>
      <c r="B24" s="452" t="s">
        <v>234</v>
      </c>
      <c r="C24" s="452" t="s">
        <v>235</v>
      </c>
      <c r="D24" s="452"/>
      <c r="E24" s="453">
        <v>623000</v>
      </c>
      <c r="F24" s="454">
        <f>SUM(F25)</f>
        <v>0</v>
      </c>
      <c r="G24" s="455">
        <v>155000</v>
      </c>
      <c r="H24" s="456">
        <v>155000</v>
      </c>
      <c r="I24" s="457">
        <v>155000</v>
      </c>
      <c r="J24" s="458">
        <v>155000</v>
      </c>
    </row>
    <row r="25" spans="1:10" ht="69" thickBot="1">
      <c r="A25" s="422" t="s">
        <v>225</v>
      </c>
      <c r="B25" s="423"/>
      <c r="C25" s="423"/>
      <c r="D25" s="423"/>
      <c r="E25" s="426">
        <v>623000</v>
      </c>
      <c r="F25" s="459">
        <v>0</v>
      </c>
      <c r="G25" s="460">
        <v>155000</v>
      </c>
      <c r="H25" s="460">
        <v>155000</v>
      </c>
      <c r="I25" s="460">
        <v>155000</v>
      </c>
      <c r="J25" s="461">
        <v>155000</v>
      </c>
    </row>
    <row r="26" spans="1:10" ht="15" thickBot="1">
      <c r="A26" s="462" t="s">
        <v>203</v>
      </c>
      <c r="B26" s="446"/>
      <c r="C26" s="446"/>
      <c r="D26" s="446"/>
      <c r="E26" s="397">
        <f>SUM(E27)</f>
        <v>8220000</v>
      </c>
      <c r="F26" s="463">
        <f>SUM(F27)</f>
        <v>100000</v>
      </c>
      <c r="G26" s="448">
        <v>2005000</v>
      </c>
      <c r="H26" s="448">
        <v>2005000</v>
      </c>
      <c r="I26" s="448">
        <v>2005000</v>
      </c>
      <c r="J26" s="450">
        <v>2005000</v>
      </c>
    </row>
    <row r="27" spans="1:10" ht="38.25">
      <c r="A27" s="464" t="s">
        <v>236</v>
      </c>
      <c r="B27" s="465" t="s">
        <v>237</v>
      </c>
      <c r="C27" s="465" t="s">
        <v>228</v>
      </c>
      <c r="D27" s="465"/>
      <c r="E27" s="466">
        <f>SUM(E28:E30)</f>
        <v>8220000</v>
      </c>
      <c r="F27" s="467">
        <f>SUM(F28:F30)</f>
        <v>100000</v>
      </c>
      <c r="G27" s="468">
        <v>2005000</v>
      </c>
      <c r="H27" s="468">
        <v>2005000</v>
      </c>
      <c r="I27" s="468">
        <v>2005000</v>
      </c>
      <c r="J27" s="469">
        <v>2005000</v>
      </c>
    </row>
    <row r="28" spans="1:10" ht="21.75">
      <c r="A28" s="416" t="s">
        <v>230</v>
      </c>
      <c r="B28" s="224"/>
      <c r="C28" s="224"/>
      <c r="D28" s="224"/>
      <c r="E28" s="419">
        <v>20000</v>
      </c>
      <c r="F28" s="470">
        <v>0</v>
      </c>
      <c r="G28" s="436">
        <v>5000</v>
      </c>
      <c r="H28" s="436">
        <v>5000</v>
      </c>
      <c r="I28" s="436">
        <v>5000</v>
      </c>
      <c r="J28" s="437">
        <v>5000</v>
      </c>
    </row>
    <row r="29" spans="1:10" ht="19.5">
      <c r="A29" s="416" t="s">
        <v>230</v>
      </c>
      <c r="B29" s="224"/>
      <c r="C29" s="224"/>
      <c r="D29" s="224"/>
      <c r="E29" s="419">
        <v>6000000</v>
      </c>
      <c r="F29" s="471">
        <v>0</v>
      </c>
      <c r="G29" s="436">
        <v>1500000</v>
      </c>
      <c r="H29" s="436">
        <v>1500000</v>
      </c>
      <c r="I29" s="436">
        <v>1500000</v>
      </c>
      <c r="J29" s="437">
        <v>1500000</v>
      </c>
    </row>
    <row r="30" spans="1:10" ht="22.5" thickBot="1">
      <c r="A30" s="422" t="s">
        <v>230</v>
      </c>
      <c r="B30" s="423"/>
      <c r="C30" s="423"/>
      <c r="D30" s="423"/>
      <c r="E30" s="426">
        <v>2200000</v>
      </c>
      <c r="F30" s="472">
        <v>100000</v>
      </c>
      <c r="G30" s="460">
        <v>500000</v>
      </c>
      <c r="H30" s="460">
        <v>500000</v>
      </c>
      <c r="I30" s="460">
        <v>500000</v>
      </c>
      <c r="J30" s="461">
        <v>500000</v>
      </c>
    </row>
    <row r="31" spans="1:10" ht="21" thickBot="1">
      <c r="A31" s="473" t="s">
        <v>238</v>
      </c>
      <c r="B31" s="474"/>
      <c r="C31" s="474"/>
      <c r="D31" s="474"/>
      <c r="E31" s="475">
        <f aca="true" t="shared" si="0" ref="E31:J31">SUM(E26,E23,E12,E8)</f>
        <v>21492000</v>
      </c>
      <c r="F31" s="476">
        <f t="shared" si="0"/>
        <v>3751000</v>
      </c>
      <c r="G31" s="475">
        <f t="shared" si="0"/>
        <v>5801000</v>
      </c>
      <c r="H31" s="475">
        <f t="shared" si="0"/>
        <v>5701000</v>
      </c>
      <c r="I31" s="475">
        <f t="shared" si="0"/>
        <v>2843000</v>
      </c>
      <c r="J31" s="477">
        <f t="shared" si="0"/>
        <v>2843000</v>
      </c>
    </row>
    <row r="32" spans="1:10" ht="20.25">
      <c r="A32" s="478"/>
      <c r="B32" s="478"/>
      <c r="C32" s="478"/>
      <c r="D32" s="478"/>
      <c r="E32" s="479"/>
      <c r="F32" s="480"/>
      <c r="G32" s="479"/>
      <c r="H32" s="479"/>
      <c r="I32" s="479"/>
      <c r="J32" s="479"/>
    </row>
    <row r="33" ht="12.75">
      <c r="F33" s="368" t="s">
        <v>239</v>
      </c>
    </row>
    <row r="35" ht="12.75">
      <c r="F35" s="368" t="s">
        <v>240</v>
      </c>
    </row>
    <row r="37" ht="12.75">
      <c r="F37" s="368" t="s">
        <v>155</v>
      </c>
    </row>
    <row r="38" ht="12.75">
      <c r="F38" s="368" t="s">
        <v>241</v>
      </c>
    </row>
  </sheetData>
  <printOptions/>
  <pageMargins left="0.75" right="0.75" top="1" bottom="1" header="0.5" footer="0.5"/>
  <pageSetup firstPageNumber="9" useFirstPageNumber="1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E5" sqref="E5"/>
    </sheetView>
  </sheetViews>
  <sheetFormatPr defaultColWidth="9.00390625" defaultRowHeight="12.75"/>
  <cols>
    <col min="4" max="4" width="41.125" style="0" customWidth="1"/>
    <col min="5" max="5" width="15.25390625" style="0" customWidth="1"/>
  </cols>
  <sheetData>
    <row r="1" spans="1:5" ht="12.75">
      <c r="A1" s="36" t="s">
        <v>279</v>
      </c>
      <c r="B1" s="33"/>
      <c r="C1" s="33"/>
      <c r="D1" s="33"/>
      <c r="E1" s="33"/>
    </row>
    <row r="2" spans="1:5" ht="12.75">
      <c r="A2" s="36" t="s">
        <v>96</v>
      </c>
      <c r="B2" s="22"/>
      <c r="C2" s="33"/>
      <c r="D2" s="33"/>
      <c r="E2" s="33"/>
    </row>
    <row r="3" spans="1:5" ht="12.75">
      <c r="A3" s="36" t="s">
        <v>305</v>
      </c>
      <c r="B3" s="22"/>
      <c r="C3" s="33"/>
      <c r="D3" s="33"/>
      <c r="E3" s="33"/>
    </row>
    <row r="4" ht="12.75">
      <c r="A4" t="s">
        <v>280</v>
      </c>
    </row>
    <row r="6" ht="12.75">
      <c r="A6" t="s">
        <v>281</v>
      </c>
    </row>
    <row r="7" ht="12.75">
      <c r="A7" t="s">
        <v>282</v>
      </c>
    </row>
    <row r="9" spans="1:5" ht="12.75">
      <c r="A9" s="589" t="s">
        <v>130</v>
      </c>
      <c r="B9" s="590"/>
      <c r="C9" s="591"/>
      <c r="D9" s="592" t="s">
        <v>283</v>
      </c>
      <c r="E9" s="592" t="s">
        <v>135</v>
      </c>
    </row>
    <row r="10" spans="1:5" ht="12.75">
      <c r="A10" s="540" t="s">
        <v>132</v>
      </c>
      <c r="B10" s="540" t="s">
        <v>133</v>
      </c>
      <c r="C10" s="540" t="s">
        <v>24</v>
      </c>
      <c r="D10" s="593"/>
      <c r="E10" s="593"/>
    </row>
    <row r="11" spans="1:5" ht="12.75">
      <c r="A11" s="546">
        <v>600</v>
      </c>
      <c r="B11" s="546">
        <v>60014</v>
      </c>
      <c r="C11" s="546">
        <v>6300</v>
      </c>
      <c r="D11" s="542" t="s">
        <v>284</v>
      </c>
      <c r="E11" s="543">
        <v>50000</v>
      </c>
    </row>
    <row r="12" spans="1:5" ht="12.75">
      <c r="A12" s="546">
        <v>851</v>
      </c>
      <c r="B12" s="546">
        <v>85154</v>
      </c>
      <c r="C12" s="546">
        <v>2710</v>
      </c>
      <c r="D12" s="542" t="s">
        <v>285</v>
      </c>
      <c r="E12" s="543">
        <v>3000</v>
      </c>
    </row>
    <row r="13" spans="1:7" ht="12.75">
      <c r="A13" s="546">
        <v>851</v>
      </c>
      <c r="B13" s="546">
        <v>85154</v>
      </c>
      <c r="C13" s="546">
        <v>2710</v>
      </c>
      <c r="D13" s="542" t="s">
        <v>286</v>
      </c>
      <c r="E13" s="543">
        <v>4626</v>
      </c>
      <c r="G13" s="541"/>
    </row>
    <row r="14" spans="1:5" ht="13.5" thickBot="1">
      <c r="A14" s="601" t="s">
        <v>287</v>
      </c>
      <c r="B14" s="602"/>
      <c r="C14" s="602"/>
      <c r="D14" s="603"/>
      <c r="E14" s="547">
        <v>57626</v>
      </c>
    </row>
    <row r="15" spans="1:5" ht="13.5" thickBot="1">
      <c r="A15" s="598">
        <v>2</v>
      </c>
      <c r="B15" s="599"/>
      <c r="C15" s="599"/>
      <c r="D15" s="599"/>
      <c r="E15" s="600"/>
    </row>
    <row r="16" spans="1:5" ht="12.75">
      <c r="A16" s="594" t="s">
        <v>130</v>
      </c>
      <c r="B16" s="595"/>
      <c r="C16" s="596"/>
      <c r="D16" s="597" t="s">
        <v>283</v>
      </c>
      <c r="E16" s="597" t="s">
        <v>135</v>
      </c>
    </row>
    <row r="17" spans="1:5" ht="12.75">
      <c r="A17" s="540" t="s">
        <v>132</v>
      </c>
      <c r="B17" s="540" t="s">
        <v>133</v>
      </c>
      <c r="C17" s="540" t="s">
        <v>24</v>
      </c>
      <c r="D17" s="593"/>
      <c r="E17" s="593"/>
    </row>
    <row r="18" spans="1:5" ht="12.75">
      <c r="A18" s="548">
        <v>600</v>
      </c>
      <c r="B18" s="548">
        <v>60004</v>
      </c>
      <c r="C18" s="548">
        <v>2310</v>
      </c>
      <c r="D18" s="544" t="s">
        <v>288</v>
      </c>
      <c r="E18" s="545">
        <v>33808</v>
      </c>
    </row>
    <row r="19" spans="1:5" ht="13.5" thickBot="1">
      <c r="A19" s="548">
        <v>801</v>
      </c>
      <c r="B19" s="548">
        <v>80104</v>
      </c>
      <c r="C19" s="548">
        <v>2310</v>
      </c>
      <c r="D19" s="544" t="s">
        <v>291</v>
      </c>
      <c r="E19" s="545">
        <v>18180</v>
      </c>
    </row>
    <row r="20" spans="1:5" ht="13.5" thickBot="1">
      <c r="A20" s="587" t="s">
        <v>287</v>
      </c>
      <c r="B20" s="588"/>
      <c r="C20" s="588"/>
      <c r="D20" s="588"/>
      <c r="E20" s="549">
        <f>SUM(E18:E19)</f>
        <v>51988</v>
      </c>
    </row>
    <row r="21" ht="12.75">
      <c r="E21" s="541"/>
    </row>
    <row r="23" ht="12.75">
      <c r="D23" t="s">
        <v>20</v>
      </c>
    </row>
    <row r="25" ht="12.75">
      <c r="D25" t="s">
        <v>154</v>
      </c>
    </row>
    <row r="27" ht="12.75">
      <c r="D27" t="s">
        <v>289</v>
      </c>
    </row>
    <row r="28" ht="12.75">
      <c r="D28" t="s">
        <v>290</v>
      </c>
    </row>
  </sheetData>
  <mergeCells count="9">
    <mergeCell ref="A20:D20"/>
    <mergeCell ref="A9:C9"/>
    <mergeCell ref="D9:D10"/>
    <mergeCell ref="E9:E10"/>
    <mergeCell ref="A16:C16"/>
    <mergeCell ref="D16:D17"/>
    <mergeCell ref="E16:E17"/>
    <mergeCell ref="A15:E15"/>
    <mergeCell ref="A14:D14"/>
  </mergeCells>
  <printOptions/>
  <pageMargins left="0.75" right="0.75" top="1" bottom="1" header="0.5" footer="0.5"/>
  <pageSetup firstPageNumber="9" useFirstPageNumber="1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26">
      <selection activeCell="H6" sqref="H6"/>
    </sheetView>
  </sheetViews>
  <sheetFormatPr defaultColWidth="9.00390625" defaultRowHeight="12.75"/>
  <cols>
    <col min="9" max="9" width="17.00390625" style="494" customWidth="1"/>
  </cols>
  <sheetData>
    <row r="1" ht="12.75">
      <c r="A1" t="s">
        <v>297</v>
      </c>
    </row>
    <row r="2" ht="12.75">
      <c r="A2" t="s">
        <v>299</v>
      </c>
    </row>
    <row r="3" ht="12.75">
      <c r="A3" t="s">
        <v>298</v>
      </c>
    </row>
    <row r="5" ht="12.75" customHeight="1">
      <c r="A5" s="495" t="s">
        <v>242</v>
      </c>
    </row>
    <row r="6" spans="1:9" ht="12.75" customHeight="1">
      <c r="A6" t="s">
        <v>243</v>
      </c>
      <c r="I6" s="494">
        <v>21573000</v>
      </c>
    </row>
    <row r="7" spans="1:9" ht="12.75" customHeight="1">
      <c r="A7" t="s">
        <v>244</v>
      </c>
      <c r="I7" s="494">
        <v>4980700</v>
      </c>
    </row>
    <row r="8" spans="1:9" ht="12.75" customHeight="1">
      <c r="A8" t="s">
        <v>245</v>
      </c>
      <c r="I8" s="494">
        <v>-5266000</v>
      </c>
    </row>
    <row r="9" spans="1:9" ht="12.75">
      <c r="A9" t="s">
        <v>246</v>
      </c>
      <c r="I9" s="496">
        <f>SUM(I7:I8)</f>
        <v>-285300</v>
      </c>
    </row>
    <row r="10" spans="1:9" ht="12.75">
      <c r="A10" t="s">
        <v>247</v>
      </c>
      <c r="I10" s="494">
        <v>10370554</v>
      </c>
    </row>
    <row r="11" spans="1:9" ht="12.75">
      <c r="A11" t="s">
        <v>245</v>
      </c>
      <c r="I11" s="494">
        <v>-10258901</v>
      </c>
    </row>
    <row r="12" spans="1:9" ht="12.75">
      <c r="A12" t="s">
        <v>246</v>
      </c>
      <c r="I12" s="496">
        <f>SUM(I10:I11)</f>
        <v>111653</v>
      </c>
    </row>
    <row r="13" spans="1:9" ht="12.75">
      <c r="A13" t="s">
        <v>248</v>
      </c>
      <c r="I13" s="494">
        <v>3087761</v>
      </c>
    </row>
    <row r="14" spans="1:9" ht="12.75">
      <c r="A14" t="s">
        <v>245</v>
      </c>
      <c r="I14" s="494">
        <v>-3127799</v>
      </c>
    </row>
    <row r="15" spans="1:9" ht="12.75">
      <c r="A15" t="s">
        <v>246</v>
      </c>
      <c r="I15" s="494">
        <f>SUM(I13:I14)</f>
        <v>-40038</v>
      </c>
    </row>
    <row r="16" spans="1:9" ht="12.75">
      <c r="A16" t="s">
        <v>292</v>
      </c>
      <c r="I16" s="494">
        <v>40000</v>
      </c>
    </row>
    <row r="17" spans="1:9" ht="12.75">
      <c r="A17" s="495" t="s">
        <v>249</v>
      </c>
      <c r="B17" s="495"/>
      <c r="C17" s="495"/>
      <c r="D17" s="495"/>
      <c r="E17" s="495"/>
      <c r="F17" s="495"/>
      <c r="G17" s="495"/>
      <c r="H17" s="495"/>
      <c r="I17" s="496">
        <f>SUM(I6,I9,I12,I15,I16)</f>
        <v>21399315</v>
      </c>
    </row>
    <row r="19" ht="12.75">
      <c r="A19" t="s">
        <v>250</v>
      </c>
    </row>
    <row r="20" spans="1:9" ht="12.75">
      <c r="A20" t="s">
        <v>243</v>
      </c>
      <c r="I20" s="494">
        <v>25208000</v>
      </c>
    </row>
    <row r="21" spans="1:9" ht="12.75">
      <c r="A21" t="s">
        <v>252</v>
      </c>
      <c r="I21" s="494">
        <v>25203000</v>
      </c>
    </row>
    <row r="22" spans="1:9" ht="12.75">
      <c r="A22" s="495" t="s">
        <v>251</v>
      </c>
      <c r="B22" s="495"/>
      <c r="C22" s="495"/>
      <c r="D22" s="495"/>
      <c r="E22" s="495"/>
      <c r="F22" s="495"/>
      <c r="G22" s="495"/>
      <c r="H22" s="495"/>
      <c r="I22" s="496">
        <v>5000</v>
      </c>
    </row>
    <row r="23" ht="12.75">
      <c r="A23" t="s">
        <v>253</v>
      </c>
    </row>
    <row r="24" spans="1:9" ht="12.75">
      <c r="A24" t="s">
        <v>254</v>
      </c>
      <c r="I24" s="494">
        <v>10000</v>
      </c>
    </row>
    <row r="25" spans="1:9" ht="12.75">
      <c r="A25" t="s">
        <v>255</v>
      </c>
      <c r="I25" s="494">
        <v>5000</v>
      </c>
    </row>
    <row r="26" spans="1:9" ht="12.75">
      <c r="A26" t="s">
        <v>256</v>
      </c>
      <c r="I26" s="494">
        <v>52835</v>
      </c>
    </row>
    <row r="27" spans="1:9" ht="12.75">
      <c r="A27" t="s">
        <v>261</v>
      </c>
      <c r="I27" s="494">
        <v>20000</v>
      </c>
    </row>
    <row r="28" spans="1:9" ht="12.75">
      <c r="A28" t="s">
        <v>257</v>
      </c>
      <c r="I28" s="494">
        <v>25000</v>
      </c>
    </row>
    <row r="29" spans="1:9" ht="12.75">
      <c r="A29" t="s">
        <v>260</v>
      </c>
      <c r="I29" s="494">
        <v>3780</v>
      </c>
    </row>
    <row r="30" spans="1:9" ht="12.75">
      <c r="A30" t="s">
        <v>272</v>
      </c>
      <c r="I30" s="494">
        <v>40000</v>
      </c>
    </row>
    <row r="31" spans="1:9" ht="12.75">
      <c r="A31" t="s">
        <v>262</v>
      </c>
      <c r="I31" s="494">
        <v>1000</v>
      </c>
    </row>
    <row r="32" spans="1:9" ht="12.75">
      <c r="A32" t="s">
        <v>296</v>
      </c>
      <c r="I32" s="494">
        <v>-40000</v>
      </c>
    </row>
    <row r="33" spans="1:9" ht="12.75">
      <c r="A33" t="s">
        <v>258</v>
      </c>
      <c r="I33" s="494">
        <v>-286300</v>
      </c>
    </row>
    <row r="34" spans="1:9" ht="12.75">
      <c r="A34" s="495" t="s">
        <v>259</v>
      </c>
      <c r="B34" s="495"/>
      <c r="C34" s="495"/>
      <c r="D34" s="495"/>
      <c r="E34" s="495"/>
      <c r="F34" s="495"/>
      <c r="G34" s="495"/>
      <c r="H34" s="495"/>
      <c r="I34" s="496">
        <f>SUM(I21,I24:I33)</f>
        <v>25034315</v>
      </c>
    </row>
    <row r="37" spans="7:9" ht="12.75">
      <c r="G37" s="368" t="s">
        <v>239</v>
      </c>
      <c r="I37"/>
    </row>
    <row r="38" spans="7:9" ht="12.75">
      <c r="G38" s="368"/>
      <c r="I38"/>
    </row>
    <row r="39" spans="7:9" ht="12.75">
      <c r="G39" s="368" t="s">
        <v>240</v>
      </c>
      <c r="I39"/>
    </row>
    <row r="40" spans="7:9" ht="12.75">
      <c r="G40" s="368"/>
      <c r="I40"/>
    </row>
    <row r="41" spans="7:9" ht="12.75">
      <c r="G41" s="368" t="s">
        <v>155</v>
      </c>
      <c r="I41"/>
    </row>
    <row r="42" spans="7:9" ht="12.75">
      <c r="G42" s="368" t="s">
        <v>241</v>
      </c>
      <c r="I42"/>
    </row>
  </sheetData>
  <printOptions/>
  <pageMargins left="0.7874015748031497" right="0.03937007874015748" top="0.984251968503937" bottom="0.984251968503937" header="0.5118110236220472" footer="0.5118110236220472"/>
  <pageSetup firstPageNumber="12" useFirstPageNumber="1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GOLINA</dc:creator>
  <cp:keywords/>
  <dc:description/>
  <cp:lastModifiedBy>UM GOLINA</cp:lastModifiedBy>
  <cp:lastPrinted>2007-03-19T13:29:51Z</cp:lastPrinted>
  <dcterms:created xsi:type="dcterms:W3CDTF">2007-03-05T08:18:15Z</dcterms:created>
  <dcterms:modified xsi:type="dcterms:W3CDTF">2007-03-27T06:54:15Z</dcterms:modified>
  <cp:category/>
  <cp:version/>
  <cp:contentType/>
  <cp:contentStatus/>
</cp:coreProperties>
</file>